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F:\web\financial_new\excel\file\2024\fsreading\"/>
    </mc:Choice>
  </mc:AlternateContent>
  <xr:revisionPtr revIDLastSave="0" documentId="13_ncr:1_{585C23FA-E43A-4F2F-99A5-0F694EEB0ADD}" xr6:coauthVersionLast="47" xr6:coauthVersionMax="47" xr10:uidLastSave="{00000000-0000-0000-0000-000000000000}"/>
  <bookViews>
    <workbookView xWindow="19080" yWindow="-120" windowWidth="29040" windowHeight="15840" xr2:uid="{00000000-000D-0000-FFFF-FFFF00000000}"/>
  </bookViews>
  <sheets>
    <sheet name="入力シート" sheetId="1" r:id="rId1"/>
    <sheet name="印刷シート" sheetId="3" r:id="rId2"/>
    <sheet name="印刷シート (収益性と安全性のみ)" sheetId="5" r:id="rId3"/>
    <sheet name="収益性分析学習用" sheetId="6" r:id="rId4"/>
    <sheet name="安全性分析学習用" sheetId="7" r:id="rId5"/>
  </sheets>
  <definedNames>
    <definedName name="_xlnm.Print_Area" localSheetId="4">安全性分析学習用!$B$1:$L$27</definedName>
    <definedName name="_xlnm.Print_Area" localSheetId="1">印刷シート!$B$1:$L$39</definedName>
    <definedName name="_xlnm.Print_Area" localSheetId="2">'印刷シート (収益性と安全性のみ)'!$B$1:$L$33</definedName>
    <definedName name="_xlnm.Print_Area" localSheetId="3">収益性分析学習用!$B$1:$L$27</definedName>
    <definedName name="_xlnm.Print_Area" localSheetId="0">入力シート!$B$1:$L$39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<sst xmlns="http://schemas.openxmlformats.org/spreadsheetml/2006/main" count="313" uniqueCount="128">
  <si>
    <t>貸　借　対　照　表</t>
    <rPh sb="0" eb="1">
      <t>カシ</t>
    </rPh>
    <rPh sb="2" eb="3">
      <t>シャク</t>
    </rPh>
    <rPh sb="4" eb="5">
      <t>タイ</t>
    </rPh>
    <rPh sb="6" eb="7">
      <t>テル</t>
    </rPh>
    <rPh sb="8" eb="9">
      <t>オモテ</t>
    </rPh>
    <phoneticPr fontId="3"/>
  </si>
  <si>
    <t>損　益　計　算　書</t>
    <rPh sb="0" eb="1">
      <t>ソン</t>
    </rPh>
    <rPh sb="2" eb="3">
      <t>エキ</t>
    </rPh>
    <rPh sb="4" eb="5">
      <t>ケイ</t>
    </rPh>
    <rPh sb="6" eb="7">
      <t>ザン</t>
    </rPh>
    <rPh sb="8" eb="9">
      <t>ショ</t>
    </rPh>
    <phoneticPr fontId="3"/>
  </si>
  <si>
    <t>資産の部</t>
    <rPh sb="0" eb="2">
      <t>シサン</t>
    </rPh>
    <rPh sb="3" eb="4">
      <t>ブ</t>
    </rPh>
    <phoneticPr fontId="3"/>
  </si>
  <si>
    <t>負債の部</t>
    <rPh sb="0" eb="2">
      <t>フサイ</t>
    </rPh>
    <rPh sb="3" eb="4">
      <t>ブ</t>
    </rPh>
    <phoneticPr fontId="3"/>
  </si>
  <si>
    <t>科目</t>
    <rPh sb="0" eb="2">
      <t>カモク</t>
    </rPh>
    <phoneticPr fontId="3"/>
  </si>
  <si>
    <t>金額</t>
    <rPh sb="0" eb="2">
      <t>キンガク</t>
    </rPh>
    <phoneticPr fontId="3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</si>
  <si>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3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</si>
  <si>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3"/>
  </si>
  <si>
    <t>　売上高</t>
    <rPh sb="1" eb="2">
      <t>バイ</t>
    </rPh>
    <rPh sb="2" eb="3">
      <t>ジョウ</t>
    </rPh>
    <rPh sb="3" eb="4">
      <t>ダカ</t>
    </rPh>
    <phoneticPr fontId="3"/>
  </si>
  <si>
    <t>　現金及び預金</t>
    <rPh sb="1" eb="3">
      <t>ゲンキン</t>
    </rPh>
    <rPh sb="3" eb="4">
      <t>オヨ</t>
    </rPh>
    <rPh sb="5" eb="7">
      <t>ヨキン</t>
    </rPh>
    <phoneticPr fontId="3"/>
  </si>
  <si>
    <t>　支払手形</t>
    <rPh sb="1" eb="3">
      <t>シハラ</t>
    </rPh>
    <rPh sb="3" eb="5">
      <t>テガタ</t>
    </rPh>
    <phoneticPr fontId="3"/>
  </si>
  <si>
    <t>　売上原価</t>
    <rPh sb="1" eb="2">
      <t>バイ</t>
    </rPh>
    <rPh sb="2" eb="3">
      <t>ジョウ</t>
    </rPh>
    <rPh sb="3" eb="4">
      <t>ハラ</t>
    </rPh>
    <rPh sb="4" eb="5">
      <t>アタイ</t>
    </rPh>
    <phoneticPr fontId="3"/>
  </si>
  <si>
    <t>　売掛金</t>
    <rPh sb="1" eb="3">
      <t>ウリカケ</t>
    </rPh>
    <rPh sb="3" eb="4">
      <t>キン</t>
    </rPh>
    <phoneticPr fontId="3"/>
  </si>
  <si>
    <t>　買掛金</t>
    <rPh sb="1" eb="4">
      <t>カイカケキン</t>
    </rPh>
    <phoneticPr fontId="3"/>
  </si>
  <si>
    <t>　　売上総利益</t>
    <rPh sb="2" eb="4">
      <t>ウリアゲ</t>
    </rPh>
    <rPh sb="4" eb="7">
      <t>ソウリエキ</t>
    </rPh>
    <phoneticPr fontId="3"/>
  </si>
  <si>
    <t>　商品</t>
    <rPh sb="1" eb="3">
      <t>ショウヒン</t>
    </rPh>
    <phoneticPr fontId="3"/>
  </si>
  <si>
    <t>　短期借入金</t>
    <rPh sb="1" eb="3">
      <t>タンキ</t>
    </rPh>
    <rPh sb="3" eb="5">
      <t>カリイレ</t>
    </rPh>
    <rPh sb="5" eb="6">
      <t>キン</t>
    </rPh>
    <phoneticPr fontId="3"/>
  </si>
  <si>
    <t>　販売費及び一般管理費</t>
    <rPh sb="1" eb="4">
      <t>ハンバイヒ</t>
    </rPh>
    <rPh sb="4" eb="5">
      <t>オヨ</t>
    </rPh>
    <rPh sb="6" eb="8">
      <t>イッパン</t>
    </rPh>
    <rPh sb="8" eb="11">
      <t>カンリヒ</t>
    </rPh>
    <phoneticPr fontId="3"/>
  </si>
  <si>
    <t>　有価証券</t>
    <rPh sb="1" eb="3">
      <t>ユウカ</t>
    </rPh>
    <rPh sb="3" eb="5">
      <t>ショウケン</t>
    </rPh>
    <phoneticPr fontId="3"/>
  </si>
  <si>
    <t>　未払金</t>
    <rPh sb="1" eb="3">
      <t>ミバラ</t>
    </rPh>
    <rPh sb="3" eb="4">
      <t>キン</t>
    </rPh>
    <phoneticPr fontId="3"/>
  </si>
  <si>
    <t>　　営業利益</t>
    <rPh sb="2" eb="4">
      <t>エイギョウ</t>
    </rPh>
    <rPh sb="4" eb="6">
      <t>リエキ</t>
    </rPh>
    <phoneticPr fontId="3"/>
  </si>
  <si>
    <t>　未収金</t>
    <rPh sb="1" eb="3">
      <t>ミシュウ</t>
    </rPh>
    <rPh sb="3" eb="4">
      <t>キン</t>
    </rPh>
    <phoneticPr fontId="3"/>
  </si>
  <si>
    <t>　未払法人税等</t>
    <rPh sb="1" eb="3">
      <t>ミバラ</t>
    </rPh>
    <rPh sb="3" eb="6">
      <t>ホウジンゼイ</t>
    </rPh>
    <rPh sb="6" eb="7">
      <t>トウ</t>
    </rPh>
    <phoneticPr fontId="3"/>
  </si>
  <si>
    <t>　営業外収益</t>
    <rPh sb="1" eb="2">
      <t>エイ</t>
    </rPh>
    <rPh sb="2" eb="3">
      <t>ギョウ</t>
    </rPh>
    <rPh sb="3" eb="4">
      <t>ガイ</t>
    </rPh>
    <rPh sb="4" eb="5">
      <t>オサム</t>
    </rPh>
    <rPh sb="5" eb="6">
      <t>エキ</t>
    </rPh>
    <phoneticPr fontId="3"/>
  </si>
  <si>
    <t>固定資産</t>
    <rPh sb="0" eb="1">
      <t>カタム</t>
    </rPh>
    <rPh sb="1" eb="2">
      <t>サダム</t>
    </rPh>
    <rPh sb="2" eb="3">
      <t>シ</t>
    </rPh>
    <rPh sb="3" eb="4">
      <t>サン</t>
    </rPh>
    <phoneticPr fontId="3"/>
  </si>
  <si>
    <t>固定負債</t>
    <rPh sb="0" eb="1">
      <t>カタム</t>
    </rPh>
    <rPh sb="1" eb="2">
      <t>サダム</t>
    </rPh>
    <rPh sb="2" eb="3">
      <t>フ</t>
    </rPh>
    <rPh sb="3" eb="4">
      <t>サイ</t>
    </rPh>
    <phoneticPr fontId="3"/>
  </si>
  <si>
    <t>　　受取利息</t>
    <rPh sb="2" eb="4">
      <t>ウケトリ</t>
    </rPh>
    <rPh sb="4" eb="6">
      <t>リソク</t>
    </rPh>
    <phoneticPr fontId="3"/>
  </si>
  <si>
    <t>有形固定資産</t>
    <rPh sb="0" eb="2">
      <t>ユウケイ</t>
    </rPh>
    <rPh sb="2" eb="4">
      <t>コテイ</t>
    </rPh>
    <rPh sb="4" eb="6">
      <t>シサン</t>
    </rPh>
    <phoneticPr fontId="3"/>
  </si>
  <si>
    <t>　社債</t>
    <rPh sb="1" eb="3">
      <t>シャサイ</t>
    </rPh>
    <phoneticPr fontId="3"/>
  </si>
  <si>
    <t>　　雑収入</t>
    <rPh sb="2" eb="5">
      <t>ザッシュウニュウ</t>
    </rPh>
    <phoneticPr fontId="3"/>
  </si>
  <si>
    <t>　建物付属設備</t>
    <rPh sb="1" eb="3">
      <t>タテモノ</t>
    </rPh>
    <rPh sb="3" eb="5">
      <t>フゾク</t>
    </rPh>
    <rPh sb="5" eb="7">
      <t>セツビ</t>
    </rPh>
    <phoneticPr fontId="3"/>
  </si>
  <si>
    <t>　長期借入金</t>
    <rPh sb="1" eb="3">
      <t>チョウキ</t>
    </rPh>
    <rPh sb="3" eb="5">
      <t>カリイレ</t>
    </rPh>
    <rPh sb="5" eb="6">
      <t>キン</t>
    </rPh>
    <phoneticPr fontId="3"/>
  </si>
  <si>
    <t>　営業外費用</t>
    <rPh sb="1" eb="2">
      <t>エイ</t>
    </rPh>
    <rPh sb="2" eb="3">
      <t>ギョウ</t>
    </rPh>
    <rPh sb="3" eb="4">
      <t>ガイ</t>
    </rPh>
    <rPh sb="4" eb="5">
      <t>ヒ</t>
    </rPh>
    <rPh sb="5" eb="6">
      <t>ヨウ</t>
    </rPh>
    <phoneticPr fontId="3"/>
  </si>
  <si>
    <t>　工具器具備品</t>
    <rPh sb="1" eb="3">
      <t>コウグ</t>
    </rPh>
    <rPh sb="3" eb="5">
      <t>キグ</t>
    </rPh>
    <rPh sb="5" eb="7">
      <t>ビヒン</t>
    </rPh>
    <phoneticPr fontId="3"/>
  </si>
  <si>
    <t>純資産の部</t>
    <rPh sb="0" eb="1">
      <t>ジュン</t>
    </rPh>
    <rPh sb="1" eb="3">
      <t>シサン</t>
    </rPh>
    <rPh sb="4" eb="5">
      <t>ブ</t>
    </rPh>
    <phoneticPr fontId="3"/>
  </si>
  <si>
    <t>　　支払利息</t>
    <rPh sb="2" eb="4">
      <t>シハラ</t>
    </rPh>
    <rPh sb="4" eb="6">
      <t>リソク</t>
    </rPh>
    <phoneticPr fontId="3"/>
  </si>
  <si>
    <t>無形固定資産</t>
    <rPh sb="0" eb="2">
      <t>ムケイ</t>
    </rPh>
    <rPh sb="2" eb="4">
      <t>コテイ</t>
    </rPh>
    <rPh sb="4" eb="6">
      <t>シサン</t>
    </rPh>
    <phoneticPr fontId="3"/>
  </si>
  <si>
    <t>株主資本</t>
    <rPh sb="0" eb="2">
      <t>カブヌシ</t>
    </rPh>
    <rPh sb="2" eb="4">
      <t>シホン</t>
    </rPh>
    <phoneticPr fontId="3"/>
  </si>
  <si>
    <t>　　経常利益</t>
    <rPh sb="2" eb="4">
      <t>ケイジョウ</t>
    </rPh>
    <rPh sb="4" eb="6">
      <t>リエキ</t>
    </rPh>
    <phoneticPr fontId="3"/>
  </si>
  <si>
    <t>　資本金</t>
    <rPh sb="1" eb="3">
      <t>シホン</t>
    </rPh>
    <rPh sb="3" eb="4">
      <t>キン</t>
    </rPh>
    <phoneticPr fontId="3"/>
  </si>
  <si>
    <t>投資その他の資産</t>
    <rPh sb="0" eb="2">
      <t>トウシ</t>
    </rPh>
    <rPh sb="4" eb="5">
      <t>タ</t>
    </rPh>
    <rPh sb="6" eb="8">
      <t>シサン</t>
    </rPh>
    <phoneticPr fontId="3"/>
  </si>
  <si>
    <t>　資本剰余金</t>
    <rPh sb="1" eb="3">
      <t>シホン</t>
    </rPh>
    <rPh sb="3" eb="6">
      <t>ジョウヨキン</t>
    </rPh>
    <phoneticPr fontId="3"/>
  </si>
  <si>
    <t>　　貸倒引当金戻入</t>
    <rPh sb="2" eb="4">
      <t>カシダオレ</t>
    </rPh>
    <rPh sb="4" eb="6">
      <t>ヒキアテ</t>
    </rPh>
    <rPh sb="6" eb="7">
      <t>キン</t>
    </rPh>
    <rPh sb="7" eb="9">
      <t>モドシイレ</t>
    </rPh>
    <phoneticPr fontId="3"/>
  </si>
  <si>
    <t>　投資有価証券</t>
    <rPh sb="1" eb="3">
      <t>トウシ</t>
    </rPh>
    <rPh sb="3" eb="5">
      <t>ユウカ</t>
    </rPh>
    <rPh sb="5" eb="7">
      <t>ショウケン</t>
    </rPh>
    <phoneticPr fontId="3"/>
  </si>
  <si>
    <t>　利益剰余金</t>
    <rPh sb="1" eb="3">
      <t>リエキ</t>
    </rPh>
    <rPh sb="3" eb="6">
      <t>ジョウヨキン</t>
    </rPh>
    <phoneticPr fontId="3"/>
  </si>
  <si>
    <t>　特別損失</t>
    <rPh sb="1" eb="2">
      <t>トク</t>
    </rPh>
    <rPh sb="2" eb="3">
      <t>ベツ</t>
    </rPh>
    <rPh sb="3" eb="4">
      <t>ソン</t>
    </rPh>
    <rPh sb="4" eb="5">
      <t>シツ</t>
    </rPh>
    <phoneticPr fontId="3"/>
  </si>
  <si>
    <t>　関係会社株式</t>
    <rPh sb="1" eb="3">
      <t>カンケイ</t>
    </rPh>
    <rPh sb="3" eb="5">
      <t>カイシャ</t>
    </rPh>
    <rPh sb="5" eb="7">
      <t>カブシキ</t>
    </rPh>
    <phoneticPr fontId="3"/>
  </si>
  <si>
    <t>　　固定資産売却損</t>
    <rPh sb="2" eb="4">
      <t>コテイ</t>
    </rPh>
    <rPh sb="4" eb="6">
      <t>シサン</t>
    </rPh>
    <rPh sb="6" eb="8">
      <t>バイキャク</t>
    </rPh>
    <rPh sb="8" eb="9">
      <t>ソン</t>
    </rPh>
    <phoneticPr fontId="3"/>
  </si>
  <si>
    <t>繰延資産</t>
    <rPh sb="0" eb="2">
      <t>クリノベ</t>
    </rPh>
    <rPh sb="2" eb="4">
      <t>シサン</t>
    </rPh>
    <phoneticPr fontId="3"/>
  </si>
  <si>
    <t>　税引前当期純利益</t>
    <rPh sb="1" eb="3">
      <t>ゼイビキ</t>
    </rPh>
    <rPh sb="3" eb="4">
      <t>ゼン</t>
    </rPh>
    <rPh sb="4" eb="6">
      <t>トウキ</t>
    </rPh>
    <rPh sb="6" eb="9">
      <t>ジュンリエキ</t>
    </rPh>
    <phoneticPr fontId="3"/>
  </si>
  <si>
    <t>　開業費</t>
    <rPh sb="1" eb="3">
      <t>カイギョウ</t>
    </rPh>
    <rPh sb="3" eb="4">
      <t>ヒ</t>
    </rPh>
    <phoneticPr fontId="3"/>
  </si>
  <si>
    <t>　法人税及び住民税等</t>
    <rPh sb="1" eb="4">
      <t>ホウジンゼイ</t>
    </rPh>
    <rPh sb="4" eb="5">
      <t>オヨ</t>
    </rPh>
    <rPh sb="6" eb="9">
      <t>ジュウミンゼイ</t>
    </rPh>
    <rPh sb="9" eb="10">
      <t>トウ</t>
    </rPh>
    <phoneticPr fontId="3"/>
  </si>
  <si>
    <t>資産の部合計</t>
    <rPh sb="0" eb="2">
      <t>シサン</t>
    </rPh>
    <rPh sb="3" eb="4">
      <t>ブ</t>
    </rPh>
    <rPh sb="4" eb="6">
      <t>ゴウケイ</t>
    </rPh>
    <phoneticPr fontId="3"/>
  </si>
  <si>
    <t>負債・純資産の部合計</t>
    <rPh sb="0" eb="2">
      <t>フサイ</t>
    </rPh>
    <rPh sb="3" eb="6">
      <t>ジュンシサン</t>
    </rPh>
    <rPh sb="7" eb="8">
      <t>ブ</t>
    </rPh>
    <rPh sb="8" eb="10">
      <t>ゴウケイ</t>
    </rPh>
    <phoneticPr fontId="3"/>
  </si>
  <si>
    <t>　当期純利益</t>
    <rPh sb="1" eb="3">
      <t>トウキ</t>
    </rPh>
    <rPh sb="3" eb="6">
      <t>ジュンリエキ</t>
    </rPh>
    <phoneticPr fontId="3"/>
  </si>
  <si>
    <t>■ 収益性</t>
    <rPh sb="2" eb="5">
      <t>シュウエキセイ</t>
    </rPh>
    <phoneticPr fontId="3"/>
  </si>
  <si>
    <t>標準値</t>
    <rPh sb="0" eb="3">
      <t>ヒョウジュンチ</t>
    </rPh>
    <phoneticPr fontId="3"/>
  </si>
  <si>
    <t>前期指標</t>
    <rPh sb="0" eb="2">
      <t>ゼンキ</t>
    </rPh>
    <rPh sb="2" eb="4">
      <t>シヒョウ</t>
    </rPh>
    <phoneticPr fontId="3"/>
  </si>
  <si>
    <t>当期指標</t>
    <rPh sb="0" eb="2">
      <t>トウキ</t>
    </rPh>
    <rPh sb="2" eb="4">
      <t>シヒョウ</t>
    </rPh>
    <phoneticPr fontId="3"/>
  </si>
  <si>
    <t>前期推移</t>
    <rPh sb="0" eb="2">
      <t>ゼンキ</t>
    </rPh>
    <rPh sb="2" eb="4">
      <t>スイイ</t>
    </rPh>
    <phoneticPr fontId="3"/>
  </si>
  <si>
    <t>A 売上利益率</t>
    <rPh sb="2" eb="4">
      <t>ウリア</t>
    </rPh>
    <rPh sb="4" eb="6">
      <t>リエキ</t>
    </rPh>
    <rPh sb="6" eb="7">
      <t>リツ</t>
    </rPh>
    <phoneticPr fontId="2"/>
  </si>
  <si>
    <t>　= 当期純利益　÷　売上高</t>
  </si>
  <si>
    <t>B 資産回転率</t>
    <rPh sb="2" eb="4">
      <t>シサン</t>
    </rPh>
    <rPh sb="4" eb="6">
      <t>カイテン</t>
    </rPh>
    <rPh sb="6" eb="7">
      <t>リツ</t>
    </rPh>
    <phoneticPr fontId="2"/>
  </si>
  <si>
    <t>　= 売上高　÷　総資産</t>
    <rPh sb="2" eb="4">
      <t>ウリアゲ</t>
    </rPh>
    <rPh sb="4" eb="5">
      <t>ダカ</t>
    </rPh>
    <rPh sb="8" eb="11">
      <t>ソウシサン</t>
    </rPh>
    <phoneticPr fontId="3"/>
  </si>
  <si>
    <t>　= 売上利益率　×　資産回転率</t>
    <rPh sb="3" eb="5">
      <t>ウリアゲ</t>
    </rPh>
    <rPh sb="5" eb="7">
      <t>リエキ</t>
    </rPh>
    <rPh sb="7" eb="8">
      <t>リツ</t>
    </rPh>
    <rPh sb="11" eb="13">
      <t>シサン</t>
    </rPh>
    <rPh sb="13" eb="15">
      <t>カイテン</t>
    </rPh>
    <rPh sb="15" eb="16">
      <t>リツ</t>
    </rPh>
    <phoneticPr fontId="3"/>
  </si>
  <si>
    <t>D 財務レバレッジ</t>
    <rPh sb="2" eb="4">
      <t>ザイム</t>
    </rPh>
    <phoneticPr fontId="2"/>
  </si>
  <si>
    <t>　= 総資本　÷　自己資本</t>
    <rPh sb="2" eb="5">
      <t>ソウシホン</t>
    </rPh>
    <rPh sb="8" eb="10">
      <t>ジコ</t>
    </rPh>
    <rPh sb="10" eb="12">
      <t>シホン</t>
    </rPh>
    <phoneticPr fontId="3"/>
  </si>
  <si>
    <t>　= ROA　×　財務レバレッジ</t>
    <rPh sb="9" eb="11">
      <t>ザイム</t>
    </rPh>
    <phoneticPr fontId="3"/>
  </si>
  <si>
    <t>■ 安全性</t>
    <rPh sb="2" eb="5">
      <t>アンゼンセイ</t>
    </rPh>
    <phoneticPr fontId="3"/>
  </si>
  <si>
    <t>流動比率</t>
    <rPh sb="0" eb="2">
      <t>リュウドウ</t>
    </rPh>
    <rPh sb="2" eb="4">
      <t>ヒリツ</t>
    </rPh>
    <phoneticPr fontId="2"/>
  </si>
  <si>
    <t>　= 流動資産　÷　流動負債</t>
    <rPh sb="2" eb="4">
      <t>リュウドウ</t>
    </rPh>
    <rPh sb="4" eb="6">
      <t>シサン</t>
    </rPh>
    <rPh sb="9" eb="11">
      <t>リュウドウ</t>
    </rPh>
    <rPh sb="11" eb="13">
      <t>フサイ</t>
    </rPh>
    <phoneticPr fontId="3"/>
  </si>
  <si>
    <t>当座比率</t>
    <rPh sb="0" eb="2">
      <t>トウザ</t>
    </rPh>
    <rPh sb="2" eb="4">
      <t>ヒリツ</t>
    </rPh>
    <phoneticPr fontId="2"/>
  </si>
  <si>
    <t>　= 当座資産　÷　流動負債</t>
    <rPh sb="2" eb="4">
      <t>トウザ</t>
    </rPh>
    <rPh sb="4" eb="6">
      <t>シサン</t>
    </rPh>
    <rPh sb="9" eb="11">
      <t>リュウドウ</t>
    </rPh>
    <rPh sb="11" eb="13">
      <t>フサイ</t>
    </rPh>
    <phoneticPr fontId="3"/>
  </si>
  <si>
    <t>固定比率</t>
    <rPh sb="0" eb="2">
      <t>コテイ</t>
    </rPh>
    <rPh sb="2" eb="4">
      <t>ヒリツ</t>
    </rPh>
    <phoneticPr fontId="2"/>
  </si>
  <si>
    <t>　= 固定資産　÷　純資産</t>
    <rPh sb="2" eb="4">
      <t>コテイ</t>
    </rPh>
    <rPh sb="4" eb="6">
      <t>シサン</t>
    </rPh>
    <rPh sb="9" eb="12">
      <t>ジュンシサン</t>
    </rPh>
    <phoneticPr fontId="3"/>
  </si>
  <si>
    <t>固定長期適合率</t>
    <rPh sb="0" eb="2">
      <t>コテイ</t>
    </rPh>
    <rPh sb="2" eb="4">
      <t>チョウキ</t>
    </rPh>
    <rPh sb="4" eb="6">
      <t>テキゴウ</t>
    </rPh>
    <rPh sb="6" eb="7">
      <t>リツ</t>
    </rPh>
    <phoneticPr fontId="2"/>
  </si>
  <si>
    <t>　= 固定資産　÷　純資産　＋　固定負債</t>
    <rPh sb="2" eb="4">
      <t>コテイ</t>
    </rPh>
    <rPh sb="4" eb="6">
      <t>シサン</t>
    </rPh>
    <rPh sb="9" eb="12">
      <t>ジュンシサン</t>
    </rPh>
    <rPh sb="15" eb="17">
      <t>コテイ</t>
    </rPh>
    <rPh sb="17" eb="19">
      <t>フサイ</t>
    </rPh>
    <phoneticPr fontId="3"/>
  </si>
  <si>
    <t>自己資本比率</t>
    <rPh sb="0" eb="2">
      <t>ジコ</t>
    </rPh>
    <rPh sb="2" eb="4">
      <t>シホン</t>
    </rPh>
    <rPh sb="4" eb="6">
      <t>ヒリツ</t>
    </rPh>
    <phoneticPr fontId="2"/>
  </si>
  <si>
    <t>　= 純資産　÷　総資本</t>
    <rPh sb="2" eb="5">
      <t>ジュンシサン</t>
    </rPh>
    <rPh sb="8" eb="11">
      <t>ソウシホン</t>
    </rPh>
    <phoneticPr fontId="3"/>
  </si>
  <si>
    <t>■ 回転率・回転期間</t>
    <rPh sb="2" eb="4">
      <t>カイテン</t>
    </rPh>
    <rPh sb="4" eb="5">
      <t>リツ</t>
    </rPh>
    <rPh sb="6" eb="8">
      <t>カイテン</t>
    </rPh>
    <rPh sb="8" eb="10">
      <t>キカン</t>
    </rPh>
    <phoneticPr fontId="3"/>
  </si>
  <si>
    <t>売掛金回転率</t>
    <rPh sb="0" eb="2">
      <t>ウリカケ</t>
    </rPh>
    <rPh sb="2" eb="3">
      <t>キン</t>
    </rPh>
    <rPh sb="3" eb="5">
      <t>カイテン</t>
    </rPh>
    <rPh sb="5" eb="6">
      <t>リツ</t>
    </rPh>
    <phoneticPr fontId="2"/>
  </si>
  <si>
    <t>　= 売上高　÷　売掛金</t>
    <rPh sb="8" eb="10">
      <t>ウリカケ</t>
    </rPh>
    <rPh sb="10" eb="11">
      <t>キン</t>
    </rPh>
    <phoneticPr fontId="3"/>
  </si>
  <si>
    <t>棚卸資産回転率</t>
    <rPh sb="0" eb="2">
      <t>タナオロシ</t>
    </rPh>
    <rPh sb="2" eb="4">
      <t>シサン</t>
    </rPh>
    <rPh sb="4" eb="6">
      <t>カイテン</t>
    </rPh>
    <rPh sb="6" eb="7">
      <t>リツ</t>
    </rPh>
    <phoneticPr fontId="2"/>
  </si>
  <si>
    <t>　= 売上原価　÷　棚卸資産</t>
    <rPh sb="2" eb="4">
      <t>ウリアゲ</t>
    </rPh>
    <rPh sb="4" eb="6">
      <t>ゲンカ</t>
    </rPh>
    <rPh sb="9" eb="11">
      <t>タナオロ</t>
    </rPh>
    <rPh sb="11" eb="13">
      <t>シサン</t>
    </rPh>
    <phoneticPr fontId="3"/>
  </si>
  <si>
    <t>買掛金回転率</t>
    <rPh sb="0" eb="3">
      <t>カイカケキン</t>
    </rPh>
    <rPh sb="3" eb="5">
      <t>カイテン</t>
    </rPh>
    <rPh sb="5" eb="6">
      <t>リツ</t>
    </rPh>
    <phoneticPr fontId="2"/>
  </si>
  <si>
    <t>　= 売上原価　÷　買掛金</t>
    <rPh sb="2" eb="4">
      <t>ウリアゲ</t>
    </rPh>
    <rPh sb="4" eb="6">
      <t>ゲンカ</t>
    </rPh>
    <rPh sb="9" eb="12">
      <t>カイカケキン</t>
    </rPh>
    <phoneticPr fontId="3"/>
  </si>
  <si>
    <t>売掛金回転期間</t>
    <rPh sb="0" eb="2">
      <t>ウリカケ</t>
    </rPh>
    <rPh sb="2" eb="3">
      <t>キン</t>
    </rPh>
    <rPh sb="3" eb="5">
      <t>カイテン</t>
    </rPh>
    <rPh sb="5" eb="7">
      <t>キカン</t>
    </rPh>
    <phoneticPr fontId="2"/>
  </si>
  <si>
    <t>　= 売掛金　÷　（　売上高　÷　365　）</t>
    <rPh sb="2" eb="4">
      <t>ウリカケ</t>
    </rPh>
    <rPh sb="4" eb="5">
      <t>キン</t>
    </rPh>
    <rPh sb="10" eb="12">
      <t>ウリアゲ</t>
    </rPh>
    <rPh sb="12" eb="13">
      <t>ダカ</t>
    </rPh>
    <phoneticPr fontId="3"/>
  </si>
  <si>
    <t>-</t>
    <phoneticPr fontId="3"/>
  </si>
  <si>
    <t>棚卸資産回転期間</t>
    <rPh sb="0" eb="2">
      <t>タナオロシ</t>
    </rPh>
    <rPh sb="2" eb="4">
      <t>シサン</t>
    </rPh>
    <rPh sb="4" eb="6">
      <t>カイテン</t>
    </rPh>
    <rPh sb="6" eb="8">
      <t>キカン</t>
    </rPh>
    <phoneticPr fontId="2"/>
  </si>
  <si>
    <t>　= 棚卸資産　÷　（　売上原価　÷　365　）</t>
    <rPh sb="2" eb="4">
      <t>タナオロシ</t>
    </rPh>
    <rPh sb="4" eb="6">
      <t>シサン</t>
    </rPh>
    <rPh sb="11" eb="13">
      <t>ウリアゲ</t>
    </rPh>
    <rPh sb="13" eb="15">
      <t>ゲンカ</t>
    </rPh>
    <phoneticPr fontId="3"/>
  </si>
  <si>
    <t>　特別利益</t>
    <rPh sb="1" eb="2">
      <t>トク</t>
    </rPh>
    <rPh sb="2" eb="3">
      <t>ベツ</t>
    </rPh>
    <rPh sb="3" eb="4">
      <t>リ</t>
    </rPh>
    <rPh sb="4" eb="5">
      <t>エキ</t>
    </rPh>
    <phoneticPr fontId="3"/>
  </si>
  <si>
    <t>C ROA（A×B）</t>
    <phoneticPr fontId="2"/>
  </si>
  <si>
    <t>-</t>
    <phoneticPr fontId="3"/>
  </si>
  <si>
    <t>E ROE（C×D）</t>
    <phoneticPr fontId="2"/>
  </si>
  <si>
    <t>-</t>
    <phoneticPr fontId="3"/>
  </si>
  <si>
    <t>　ソフトウェア</t>
    <phoneticPr fontId="3"/>
  </si>
  <si>
    <t>② 資産回転率</t>
    <rPh sb="2" eb="4">
      <t>シサン</t>
    </rPh>
    <rPh sb="4" eb="6">
      <t>カイテン</t>
    </rPh>
    <rPh sb="6" eb="7">
      <t>リツ</t>
    </rPh>
    <phoneticPr fontId="2"/>
  </si>
  <si>
    <t>①売上利益率</t>
    <rPh sb="1" eb="3">
      <t>ウリア</t>
    </rPh>
    <rPh sb="3" eb="5">
      <t>リエキ</t>
    </rPh>
    <rPh sb="5" eb="6">
      <t>リツ</t>
    </rPh>
    <phoneticPr fontId="2"/>
  </si>
  <si>
    <t>③ROA（①×②）</t>
    <phoneticPr fontId="2"/>
  </si>
  <si>
    <t>④財務レバレッジ</t>
    <rPh sb="1" eb="3">
      <t>ザイム</t>
    </rPh>
    <phoneticPr fontId="2"/>
  </si>
  <si>
    <t>⑤ROE（③×⑤）</t>
    <phoneticPr fontId="2"/>
  </si>
  <si>
    <r>
      <rPr>
        <b/>
        <sz val="14"/>
        <color rgb="FFFF0000"/>
        <rFont val="Meiryo UI"/>
        <family val="3"/>
        <charset val="128"/>
      </rPr>
      <t>C</t>
    </r>
    <r>
      <rPr>
        <b/>
        <sz val="14"/>
        <rFont val="Meiryo UI"/>
        <family val="3"/>
        <charset val="128"/>
      </rPr>
      <t>資産の部合計</t>
    </r>
    <rPh sb="1" eb="3">
      <t>シサン</t>
    </rPh>
    <rPh sb="4" eb="5">
      <t>ブ</t>
    </rPh>
    <rPh sb="5" eb="7">
      <t>ゴウケイ</t>
    </rPh>
    <phoneticPr fontId="3"/>
  </si>
  <si>
    <r>
      <t>　</t>
    </r>
    <r>
      <rPr>
        <b/>
        <sz val="14"/>
        <color rgb="FFFF0000"/>
        <rFont val="Meiryo UI"/>
        <family val="3"/>
        <charset val="128"/>
      </rPr>
      <t>A</t>
    </r>
    <r>
      <rPr>
        <b/>
        <sz val="14"/>
        <rFont val="Meiryo UI"/>
        <family val="3"/>
        <charset val="128"/>
      </rPr>
      <t>売上高</t>
    </r>
    <rPh sb="2" eb="3">
      <t>バイ</t>
    </rPh>
    <rPh sb="3" eb="4">
      <t>ジョウ</t>
    </rPh>
    <rPh sb="4" eb="5">
      <t>ダカ</t>
    </rPh>
    <phoneticPr fontId="3"/>
  </si>
  <si>
    <r>
      <t>　</t>
    </r>
    <r>
      <rPr>
        <b/>
        <sz val="14"/>
        <color rgb="FFFF0000"/>
        <rFont val="Meiryo UI"/>
        <family val="3"/>
        <charset val="128"/>
      </rPr>
      <t>B</t>
    </r>
    <r>
      <rPr>
        <b/>
        <sz val="14"/>
        <rFont val="Meiryo UI"/>
        <family val="3"/>
        <charset val="128"/>
      </rPr>
      <t>当期純利益</t>
    </r>
    <rPh sb="2" eb="4">
      <t>トウキ</t>
    </rPh>
    <rPh sb="4" eb="7">
      <t>ジュンリエキ</t>
    </rPh>
    <phoneticPr fontId="3"/>
  </si>
  <si>
    <r>
      <rPr>
        <b/>
        <sz val="14"/>
        <color rgb="FFFF0000"/>
        <rFont val="Meiryo UI"/>
        <family val="3"/>
        <charset val="128"/>
      </rPr>
      <t>D</t>
    </r>
    <r>
      <rPr>
        <b/>
        <sz val="14"/>
        <rFont val="Meiryo UI"/>
        <family val="3"/>
        <charset val="128"/>
      </rPr>
      <t>負債・純資産の部合計</t>
    </r>
    <rPh sb="1" eb="3">
      <t>フサイ</t>
    </rPh>
    <rPh sb="4" eb="7">
      <t>ジュンシサン</t>
    </rPh>
    <rPh sb="8" eb="9">
      <t>ブ</t>
    </rPh>
    <rPh sb="9" eb="11">
      <t>ゴウケイ</t>
    </rPh>
    <phoneticPr fontId="3"/>
  </si>
  <si>
    <r>
      <t xml:space="preserve">　= </t>
    </r>
    <r>
      <rPr>
        <b/>
        <sz val="14"/>
        <color rgb="FFFF0000"/>
        <rFont val="Meiryo UI"/>
        <family val="3"/>
        <charset val="128"/>
      </rPr>
      <t>B</t>
    </r>
    <r>
      <rPr>
        <sz val="14"/>
        <rFont val="Meiryo UI"/>
        <family val="3"/>
        <charset val="128"/>
      </rPr>
      <t>当期純利益　÷　</t>
    </r>
    <r>
      <rPr>
        <b/>
        <sz val="14"/>
        <color rgb="FFFF0000"/>
        <rFont val="Meiryo UI"/>
        <family val="3"/>
        <charset val="128"/>
      </rPr>
      <t>A</t>
    </r>
    <r>
      <rPr>
        <sz val="14"/>
        <rFont val="Meiryo UI"/>
        <family val="3"/>
        <charset val="128"/>
      </rPr>
      <t>売上高</t>
    </r>
    <phoneticPr fontId="2"/>
  </si>
  <si>
    <r>
      <t xml:space="preserve">　= </t>
    </r>
    <r>
      <rPr>
        <b/>
        <sz val="14"/>
        <color rgb="FFFF0000"/>
        <rFont val="Meiryo UI"/>
        <family val="3"/>
        <charset val="128"/>
      </rPr>
      <t>A</t>
    </r>
    <r>
      <rPr>
        <sz val="14"/>
        <rFont val="Meiryo UI"/>
        <family val="3"/>
        <charset val="128"/>
      </rPr>
      <t>売上高　÷　</t>
    </r>
    <r>
      <rPr>
        <b/>
        <sz val="14"/>
        <color rgb="FFFF0000"/>
        <rFont val="Meiryo UI"/>
        <family val="3"/>
        <charset val="128"/>
      </rPr>
      <t>C</t>
    </r>
    <r>
      <rPr>
        <sz val="14"/>
        <rFont val="Meiryo UI"/>
        <family val="3"/>
        <charset val="128"/>
      </rPr>
      <t>総資産</t>
    </r>
    <rPh sb="4" eb="6">
      <t>ウリアゲ</t>
    </rPh>
    <rPh sb="5" eb="6">
      <t>ダカ</t>
    </rPh>
    <rPh sb="11" eb="14">
      <t>ソウシサン</t>
    </rPh>
    <phoneticPr fontId="3"/>
  </si>
  <si>
    <r>
      <t xml:space="preserve">　= </t>
    </r>
    <r>
      <rPr>
        <b/>
        <sz val="14"/>
        <color rgb="FFFF0000"/>
        <rFont val="Meiryo UI"/>
        <family val="3"/>
        <charset val="128"/>
      </rPr>
      <t>D</t>
    </r>
    <r>
      <rPr>
        <sz val="14"/>
        <rFont val="Meiryo UI"/>
        <family val="3"/>
        <charset val="128"/>
      </rPr>
      <t>総資本　÷　</t>
    </r>
    <r>
      <rPr>
        <b/>
        <sz val="14"/>
        <color rgb="FFFF0000"/>
        <rFont val="Meiryo UI"/>
        <family val="3"/>
        <charset val="128"/>
      </rPr>
      <t>E</t>
    </r>
    <r>
      <rPr>
        <sz val="14"/>
        <rFont val="Meiryo UI"/>
        <family val="3"/>
        <charset val="128"/>
      </rPr>
      <t>自己資本</t>
    </r>
    <rPh sb="4" eb="7">
      <t>ソウシホン</t>
    </rPh>
    <rPh sb="11" eb="13">
      <t>ジコ</t>
    </rPh>
    <rPh sb="12" eb="14">
      <t>シホン</t>
    </rPh>
    <phoneticPr fontId="3"/>
  </si>
  <si>
    <r>
      <rPr>
        <b/>
        <sz val="14"/>
        <color rgb="FFFF0000"/>
        <rFont val="Meiryo UI"/>
        <family val="3"/>
        <charset val="128"/>
      </rPr>
      <t>F</t>
    </r>
    <r>
      <rPr>
        <b/>
        <sz val="14"/>
        <rFont val="Meiryo UI"/>
        <family val="3"/>
        <charset val="128"/>
      </rPr>
      <t>流動資産</t>
    </r>
    <rPh sb="1" eb="2">
      <t>リュウ</t>
    </rPh>
    <rPh sb="2" eb="3">
      <t>ドウ</t>
    </rPh>
    <rPh sb="3" eb="4">
      <t>シ</t>
    </rPh>
    <rPh sb="4" eb="5">
      <t>サン</t>
    </rPh>
    <phoneticPr fontId="3"/>
  </si>
  <si>
    <r>
      <rPr>
        <b/>
        <sz val="14"/>
        <color rgb="FFFF0000"/>
        <rFont val="Meiryo UI"/>
        <family val="3"/>
        <charset val="128"/>
      </rPr>
      <t>G</t>
    </r>
    <r>
      <rPr>
        <b/>
        <sz val="14"/>
        <rFont val="Meiryo UI"/>
        <family val="3"/>
        <charset val="128"/>
      </rPr>
      <t>流動負債</t>
    </r>
    <rPh sb="1" eb="2">
      <t>リュウ</t>
    </rPh>
    <rPh sb="2" eb="3">
      <t>ドウ</t>
    </rPh>
    <rPh sb="3" eb="4">
      <t>フ</t>
    </rPh>
    <rPh sb="4" eb="5">
      <t>サイ</t>
    </rPh>
    <phoneticPr fontId="3"/>
  </si>
  <si>
    <r>
      <t xml:space="preserve">　= </t>
    </r>
    <r>
      <rPr>
        <b/>
        <sz val="14"/>
        <color rgb="FFFF0000"/>
        <rFont val="Meiryo UI"/>
        <family val="3"/>
        <charset val="128"/>
      </rPr>
      <t>F</t>
    </r>
    <r>
      <rPr>
        <sz val="14"/>
        <rFont val="Meiryo UI"/>
        <family val="3"/>
        <charset val="128"/>
      </rPr>
      <t>流動資産　÷　</t>
    </r>
    <r>
      <rPr>
        <b/>
        <sz val="14"/>
        <color rgb="FFFF0000"/>
        <rFont val="Meiryo UI"/>
        <family val="3"/>
        <charset val="128"/>
      </rPr>
      <t>G</t>
    </r>
    <r>
      <rPr>
        <sz val="14"/>
        <rFont val="Meiryo UI"/>
        <family val="3"/>
        <charset val="128"/>
      </rPr>
      <t>流動負債</t>
    </r>
    <rPh sb="4" eb="6">
      <t>リュウドウ</t>
    </rPh>
    <rPh sb="5" eb="7">
      <t>シサン</t>
    </rPh>
    <rPh sb="12" eb="14">
      <t>リュウドウ</t>
    </rPh>
    <rPh sb="13" eb="15">
      <t>フサイ</t>
    </rPh>
    <phoneticPr fontId="3"/>
  </si>
  <si>
    <r>
      <t>　= 当座資産　÷　</t>
    </r>
    <r>
      <rPr>
        <b/>
        <sz val="14"/>
        <color rgb="FFFF0000"/>
        <rFont val="Meiryo UI"/>
        <family val="3"/>
        <charset val="128"/>
      </rPr>
      <t>G</t>
    </r>
    <r>
      <rPr>
        <sz val="14"/>
        <rFont val="Meiryo UI"/>
        <family val="3"/>
        <charset val="128"/>
      </rPr>
      <t>流動負債</t>
    </r>
    <rPh sb="2" eb="4">
      <t>トウザ</t>
    </rPh>
    <rPh sb="4" eb="6">
      <t>シサン</t>
    </rPh>
    <rPh sb="11" eb="13">
      <t>リュウドウ</t>
    </rPh>
    <rPh sb="12" eb="14">
      <t>フサイ</t>
    </rPh>
    <phoneticPr fontId="3"/>
  </si>
  <si>
    <r>
      <t xml:space="preserve">　= </t>
    </r>
    <r>
      <rPr>
        <b/>
        <sz val="14"/>
        <color rgb="FFFF0000"/>
        <rFont val="Meiryo UI"/>
        <family val="3"/>
        <charset val="128"/>
      </rPr>
      <t>H</t>
    </r>
    <r>
      <rPr>
        <sz val="14"/>
        <rFont val="Meiryo UI"/>
        <family val="3"/>
        <charset val="128"/>
      </rPr>
      <t>固定資産　÷　</t>
    </r>
    <r>
      <rPr>
        <b/>
        <sz val="14"/>
        <color rgb="FFFF0000"/>
        <rFont val="Meiryo UI"/>
        <family val="3"/>
        <charset val="128"/>
      </rPr>
      <t>E</t>
    </r>
    <r>
      <rPr>
        <sz val="14"/>
        <rFont val="Meiryo UI"/>
        <family val="3"/>
        <charset val="128"/>
      </rPr>
      <t>純資産</t>
    </r>
    <rPh sb="4" eb="6">
      <t>コテイ</t>
    </rPh>
    <rPh sb="5" eb="7">
      <t>シサン</t>
    </rPh>
    <rPh sb="12" eb="15">
      <t>ジュンシサン</t>
    </rPh>
    <phoneticPr fontId="3"/>
  </si>
  <si>
    <r>
      <rPr>
        <b/>
        <sz val="14"/>
        <color rgb="FFFF0000"/>
        <rFont val="Meiryo UI"/>
        <family val="3"/>
        <charset val="128"/>
      </rPr>
      <t>H</t>
    </r>
    <r>
      <rPr>
        <b/>
        <sz val="14"/>
        <rFont val="Meiryo UI"/>
        <family val="3"/>
        <charset val="128"/>
      </rPr>
      <t>固定資産</t>
    </r>
    <rPh sb="1" eb="2">
      <t>カタム</t>
    </rPh>
    <rPh sb="2" eb="3">
      <t>サダム</t>
    </rPh>
    <rPh sb="3" eb="4">
      <t>シ</t>
    </rPh>
    <rPh sb="4" eb="5">
      <t>サン</t>
    </rPh>
    <phoneticPr fontId="3"/>
  </si>
  <si>
    <r>
      <rPr>
        <b/>
        <sz val="14"/>
        <color rgb="FFFF0000"/>
        <rFont val="Meiryo UI"/>
        <family val="3"/>
        <charset val="128"/>
      </rPr>
      <t>I</t>
    </r>
    <r>
      <rPr>
        <b/>
        <sz val="14"/>
        <rFont val="Meiryo UI"/>
        <family val="3"/>
        <charset val="128"/>
      </rPr>
      <t>固定負債</t>
    </r>
    <rPh sb="1" eb="2">
      <t>カタム</t>
    </rPh>
    <rPh sb="2" eb="3">
      <t>サダム</t>
    </rPh>
    <rPh sb="3" eb="4">
      <t>フ</t>
    </rPh>
    <rPh sb="4" eb="5">
      <t>サイ</t>
    </rPh>
    <phoneticPr fontId="3"/>
  </si>
  <si>
    <r>
      <t xml:space="preserve">　= </t>
    </r>
    <r>
      <rPr>
        <b/>
        <sz val="14"/>
        <color rgb="FFFF0000"/>
        <rFont val="Meiryo UI"/>
        <family val="3"/>
        <charset val="128"/>
      </rPr>
      <t>H</t>
    </r>
    <r>
      <rPr>
        <sz val="14"/>
        <rFont val="Meiryo UI"/>
        <family val="3"/>
        <charset val="128"/>
      </rPr>
      <t>固定資産　÷　</t>
    </r>
    <r>
      <rPr>
        <b/>
        <sz val="14"/>
        <color rgb="FFFF0000"/>
        <rFont val="Meiryo UI"/>
        <family val="3"/>
        <charset val="128"/>
      </rPr>
      <t>E</t>
    </r>
    <r>
      <rPr>
        <sz val="14"/>
        <rFont val="Meiryo UI"/>
        <family val="3"/>
        <charset val="128"/>
      </rPr>
      <t>純資産　＋　</t>
    </r>
    <r>
      <rPr>
        <b/>
        <sz val="14"/>
        <color rgb="FFFF0000"/>
        <rFont val="Meiryo UI"/>
        <family val="3"/>
        <charset val="128"/>
      </rPr>
      <t>I</t>
    </r>
    <r>
      <rPr>
        <sz val="14"/>
        <rFont val="Meiryo UI"/>
        <family val="3"/>
        <charset val="128"/>
      </rPr>
      <t>固定負債</t>
    </r>
    <rPh sb="4" eb="6">
      <t>コテイ</t>
    </rPh>
    <rPh sb="5" eb="7">
      <t>シサン</t>
    </rPh>
    <rPh sb="12" eb="15">
      <t>ジュンシサン</t>
    </rPh>
    <rPh sb="19" eb="21">
      <t>コテイ</t>
    </rPh>
    <rPh sb="20" eb="22">
      <t>フサイ</t>
    </rPh>
    <phoneticPr fontId="3"/>
  </si>
  <si>
    <r>
      <rPr>
        <b/>
        <sz val="14"/>
        <color rgb="FFFF0000"/>
        <rFont val="Meiryo UI"/>
        <family val="3"/>
        <charset val="128"/>
      </rPr>
      <t>E</t>
    </r>
    <r>
      <rPr>
        <sz val="14"/>
        <rFont val="Meiryo UI"/>
        <family val="3"/>
        <charset val="128"/>
      </rPr>
      <t>純資産の部</t>
    </r>
    <rPh sb="1" eb="2">
      <t>ジュン</t>
    </rPh>
    <rPh sb="2" eb="4">
      <t>シサン</t>
    </rPh>
    <rPh sb="5" eb="6">
      <t>ブ</t>
    </rPh>
    <phoneticPr fontId="3"/>
  </si>
  <si>
    <r>
      <t xml:space="preserve">　= </t>
    </r>
    <r>
      <rPr>
        <b/>
        <sz val="14"/>
        <color rgb="FFFF0000"/>
        <rFont val="Meiryo UI"/>
        <family val="3"/>
        <charset val="128"/>
      </rPr>
      <t>E</t>
    </r>
    <r>
      <rPr>
        <sz val="14"/>
        <rFont val="Meiryo UI"/>
        <family val="3"/>
        <charset val="128"/>
      </rPr>
      <t>純資産　÷　</t>
    </r>
    <r>
      <rPr>
        <b/>
        <sz val="14"/>
        <color rgb="FFFF0000"/>
        <rFont val="Meiryo UI"/>
        <family val="3"/>
        <charset val="128"/>
      </rPr>
      <t>D</t>
    </r>
    <r>
      <rPr>
        <sz val="14"/>
        <rFont val="Meiryo UI"/>
        <family val="3"/>
        <charset val="128"/>
      </rPr>
      <t>総資本</t>
    </r>
    <rPh sb="4" eb="7">
      <t>ジュンシサン</t>
    </rPh>
    <rPh sb="11" eb="14">
      <t>ソウシホン</t>
    </rPh>
    <phoneticPr fontId="3"/>
  </si>
  <si>
    <r>
      <t xml:space="preserve">　= </t>
    </r>
    <r>
      <rPr>
        <b/>
        <sz val="16"/>
        <color rgb="FFFF0000"/>
        <rFont val="Meiryo UI"/>
        <family val="3"/>
        <charset val="128"/>
      </rPr>
      <t>B</t>
    </r>
    <r>
      <rPr>
        <sz val="16"/>
        <rFont val="Meiryo UI"/>
        <family val="3"/>
        <charset val="128"/>
      </rPr>
      <t>当期純利益　÷　</t>
    </r>
    <r>
      <rPr>
        <b/>
        <sz val="16"/>
        <color rgb="FFFF0000"/>
        <rFont val="Meiryo UI"/>
        <family val="3"/>
        <charset val="128"/>
      </rPr>
      <t>A</t>
    </r>
    <r>
      <rPr>
        <sz val="16"/>
        <rFont val="Meiryo UI"/>
        <family val="3"/>
        <charset val="128"/>
      </rPr>
      <t>売上高</t>
    </r>
    <phoneticPr fontId="2"/>
  </si>
  <si>
    <r>
      <t xml:space="preserve">　= </t>
    </r>
    <r>
      <rPr>
        <b/>
        <sz val="16"/>
        <color rgb="FFFF0000"/>
        <rFont val="Meiryo UI"/>
        <family val="3"/>
        <charset val="128"/>
      </rPr>
      <t>A</t>
    </r>
    <r>
      <rPr>
        <sz val="16"/>
        <rFont val="Meiryo UI"/>
        <family val="3"/>
        <charset val="128"/>
      </rPr>
      <t>売上高　÷　</t>
    </r>
    <r>
      <rPr>
        <b/>
        <sz val="16"/>
        <color rgb="FFFF0000"/>
        <rFont val="Meiryo UI"/>
        <family val="3"/>
        <charset val="128"/>
      </rPr>
      <t>C</t>
    </r>
    <r>
      <rPr>
        <sz val="16"/>
        <rFont val="Meiryo UI"/>
        <family val="3"/>
        <charset val="128"/>
      </rPr>
      <t>総資産</t>
    </r>
    <rPh sb="4" eb="6">
      <t>ウリアゲ</t>
    </rPh>
    <rPh sb="5" eb="6">
      <t>ダカ</t>
    </rPh>
    <rPh sb="11" eb="14">
      <t>ソウシサン</t>
    </rPh>
    <phoneticPr fontId="3"/>
  </si>
  <si>
    <r>
      <t xml:space="preserve">　= </t>
    </r>
    <r>
      <rPr>
        <b/>
        <sz val="16"/>
        <color rgb="FFFF0000"/>
        <rFont val="Meiryo UI"/>
        <family val="3"/>
        <charset val="128"/>
      </rPr>
      <t>D</t>
    </r>
    <r>
      <rPr>
        <sz val="16"/>
        <rFont val="Meiryo UI"/>
        <family val="3"/>
        <charset val="128"/>
      </rPr>
      <t>総資本　÷　</t>
    </r>
    <r>
      <rPr>
        <b/>
        <sz val="16"/>
        <color rgb="FFFF0000"/>
        <rFont val="Meiryo UI"/>
        <family val="3"/>
        <charset val="128"/>
      </rPr>
      <t>E</t>
    </r>
    <r>
      <rPr>
        <sz val="16"/>
        <rFont val="Meiryo UI"/>
        <family val="3"/>
        <charset val="128"/>
      </rPr>
      <t>自己資本</t>
    </r>
    <rPh sb="4" eb="7">
      <t>ソウシホン</t>
    </rPh>
    <rPh sb="11" eb="13">
      <t>ジコ</t>
    </rPh>
    <rPh sb="12" eb="14">
      <t>シホン</t>
    </rPh>
    <phoneticPr fontId="3"/>
  </si>
  <si>
    <r>
      <t xml:space="preserve">　= </t>
    </r>
    <r>
      <rPr>
        <b/>
        <sz val="16"/>
        <color rgb="FFFF0000"/>
        <rFont val="Meiryo UI"/>
        <family val="3"/>
        <charset val="128"/>
      </rPr>
      <t>F</t>
    </r>
    <r>
      <rPr>
        <sz val="16"/>
        <rFont val="Meiryo UI"/>
        <family val="3"/>
        <charset val="128"/>
      </rPr>
      <t>流動資産　÷　</t>
    </r>
    <r>
      <rPr>
        <b/>
        <sz val="16"/>
        <color rgb="FFFF0000"/>
        <rFont val="Meiryo UI"/>
        <family val="3"/>
        <charset val="128"/>
      </rPr>
      <t>G</t>
    </r>
    <r>
      <rPr>
        <sz val="16"/>
        <rFont val="Meiryo UI"/>
        <family val="3"/>
        <charset val="128"/>
      </rPr>
      <t>流動負債</t>
    </r>
    <rPh sb="4" eb="6">
      <t>リュウドウ</t>
    </rPh>
    <rPh sb="5" eb="7">
      <t>シサン</t>
    </rPh>
    <rPh sb="12" eb="14">
      <t>リュウドウ</t>
    </rPh>
    <rPh sb="13" eb="15">
      <t>フサイ</t>
    </rPh>
    <phoneticPr fontId="3"/>
  </si>
  <si>
    <r>
      <t>　= 当座資産　÷　</t>
    </r>
    <r>
      <rPr>
        <b/>
        <sz val="16"/>
        <color rgb="FFFF0000"/>
        <rFont val="Meiryo UI"/>
        <family val="3"/>
        <charset val="128"/>
      </rPr>
      <t>G</t>
    </r>
    <r>
      <rPr>
        <sz val="16"/>
        <rFont val="Meiryo UI"/>
        <family val="3"/>
        <charset val="128"/>
      </rPr>
      <t>流動負債</t>
    </r>
    <rPh sb="2" eb="4">
      <t>トウザ</t>
    </rPh>
    <rPh sb="4" eb="6">
      <t>シサン</t>
    </rPh>
    <rPh sb="11" eb="13">
      <t>リュウドウ</t>
    </rPh>
    <rPh sb="12" eb="14">
      <t>フサイ</t>
    </rPh>
    <phoneticPr fontId="3"/>
  </si>
  <si>
    <r>
      <t xml:space="preserve">　= </t>
    </r>
    <r>
      <rPr>
        <b/>
        <sz val="16"/>
        <color rgb="FFFF0000"/>
        <rFont val="Meiryo UI"/>
        <family val="3"/>
        <charset val="128"/>
      </rPr>
      <t>H</t>
    </r>
    <r>
      <rPr>
        <sz val="16"/>
        <rFont val="Meiryo UI"/>
        <family val="3"/>
        <charset val="128"/>
      </rPr>
      <t>固定資産　÷　</t>
    </r>
    <r>
      <rPr>
        <b/>
        <sz val="16"/>
        <color rgb="FFFF0000"/>
        <rFont val="Meiryo UI"/>
        <family val="3"/>
        <charset val="128"/>
      </rPr>
      <t>E</t>
    </r>
    <r>
      <rPr>
        <sz val="16"/>
        <rFont val="Meiryo UI"/>
        <family val="3"/>
        <charset val="128"/>
      </rPr>
      <t>純資産</t>
    </r>
    <rPh sb="4" eb="6">
      <t>コテイ</t>
    </rPh>
    <rPh sb="5" eb="7">
      <t>シサン</t>
    </rPh>
    <rPh sb="12" eb="15">
      <t>ジュンシサン</t>
    </rPh>
    <phoneticPr fontId="3"/>
  </si>
  <si>
    <r>
      <t xml:space="preserve">　= </t>
    </r>
    <r>
      <rPr>
        <b/>
        <sz val="16"/>
        <color rgb="FFFF0000"/>
        <rFont val="Meiryo UI"/>
        <family val="3"/>
        <charset val="128"/>
      </rPr>
      <t>H</t>
    </r>
    <r>
      <rPr>
        <sz val="16"/>
        <rFont val="Meiryo UI"/>
        <family val="3"/>
        <charset val="128"/>
      </rPr>
      <t>固定資産　÷　</t>
    </r>
    <r>
      <rPr>
        <b/>
        <sz val="16"/>
        <color rgb="FFFF0000"/>
        <rFont val="Meiryo UI"/>
        <family val="3"/>
        <charset val="128"/>
      </rPr>
      <t>E</t>
    </r>
    <r>
      <rPr>
        <sz val="16"/>
        <rFont val="Meiryo UI"/>
        <family val="3"/>
        <charset val="128"/>
      </rPr>
      <t>純資産　＋　</t>
    </r>
    <r>
      <rPr>
        <b/>
        <sz val="16"/>
        <color rgb="FFFF0000"/>
        <rFont val="Meiryo UI"/>
        <family val="3"/>
        <charset val="128"/>
      </rPr>
      <t>I</t>
    </r>
    <r>
      <rPr>
        <sz val="16"/>
        <rFont val="Meiryo UI"/>
        <family val="3"/>
        <charset val="128"/>
      </rPr>
      <t>固定負債</t>
    </r>
    <rPh sb="4" eb="6">
      <t>コテイ</t>
    </rPh>
    <rPh sb="5" eb="7">
      <t>シサン</t>
    </rPh>
    <rPh sb="12" eb="15">
      <t>ジュンシサン</t>
    </rPh>
    <rPh sb="19" eb="21">
      <t>コテイ</t>
    </rPh>
    <rPh sb="20" eb="22">
      <t>フサイ</t>
    </rPh>
    <phoneticPr fontId="3"/>
  </si>
  <si>
    <r>
      <t xml:space="preserve">　= </t>
    </r>
    <r>
      <rPr>
        <b/>
        <sz val="16"/>
        <color rgb="FFFF0000"/>
        <rFont val="Meiryo UI"/>
        <family val="3"/>
        <charset val="128"/>
      </rPr>
      <t>E</t>
    </r>
    <r>
      <rPr>
        <sz val="16"/>
        <rFont val="Meiryo UI"/>
        <family val="3"/>
        <charset val="128"/>
      </rPr>
      <t>純資産　÷　</t>
    </r>
    <r>
      <rPr>
        <b/>
        <sz val="16"/>
        <color rgb="FFFF0000"/>
        <rFont val="Meiryo UI"/>
        <family val="3"/>
        <charset val="128"/>
      </rPr>
      <t>D</t>
    </r>
    <r>
      <rPr>
        <sz val="16"/>
        <rFont val="Meiryo UI"/>
        <family val="3"/>
        <charset val="128"/>
      </rPr>
      <t>総資本</t>
    </r>
    <rPh sb="4" eb="7">
      <t>ジュンシサン</t>
    </rPh>
    <rPh sb="11" eb="14">
      <t>ソウシホン</t>
    </rPh>
    <phoneticPr fontId="3"/>
  </si>
  <si>
    <r>
      <t xml:space="preserve">　= </t>
    </r>
    <r>
      <rPr>
        <b/>
        <sz val="16"/>
        <color rgb="FFFF0000"/>
        <rFont val="Meiryo UI"/>
        <family val="3"/>
        <charset val="128"/>
      </rPr>
      <t>J</t>
    </r>
    <r>
      <rPr>
        <sz val="16"/>
        <rFont val="Meiryo UI"/>
        <family val="3"/>
        <charset val="128"/>
      </rPr>
      <t>当座資産　÷　</t>
    </r>
    <r>
      <rPr>
        <b/>
        <sz val="16"/>
        <color rgb="FFFF0000"/>
        <rFont val="Meiryo UI"/>
        <family val="3"/>
        <charset val="128"/>
      </rPr>
      <t>G</t>
    </r>
    <r>
      <rPr>
        <sz val="16"/>
        <rFont val="Meiryo UI"/>
        <family val="3"/>
        <charset val="128"/>
      </rPr>
      <t>流動負債</t>
    </r>
    <rPh sb="4" eb="6">
      <t>トウザ</t>
    </rPh>
    <rPh sb="5" eb="7">
      <t>シサン</t>
    </rPh>
    <rPh sb="12" eb="14">
      <t>リュウドウ</t>
    </rPh>
    <rPh sb="13" eb="15">
      <t>フサイ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</si>
</sst>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%"/>
    <numFmt numFmtId="177" formatCode="#,##0.0&quot;回&quot;"/>
    <numFmt numFmtId="178" formatCode="#,##0.0&quot;日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Meiryo UI"/>
      <family val="3"/>
      <charset val="128"/>
    </font>
    <font>
      <b/>
      <sz val="14"/>
      <name val="Meiryo UI"/>
      <family val="3"/>
      <charset val="128"/>
    </font>
    <font>
      <sz val="14"/>
      <color theme="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16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sz val="16"/>
      <name val="Meiryo UI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38" fontId="5" fillId="0" borderId="0" xfId="2" applyFont="1" applyBorder="1" applyAlignment="1" applyProtection="1">
      <alignment horizontal="right" vertical="center"/>
      <protection locked="0"/>
    </xf>
    <xf numFmtId="38" fontId="5" fillId="0" borderId="2" xfId="2" applyFont="1" applyBorder="1" applyAlignment="1" applyProtection="1">
      <alignment horizontal="right" vertical="center"/>
      <protection locked="0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38" fontId="4" fillId="0" borderId="1" xfId="2" applyFont="1" applyBorder="1" applyAlignment="1" applyProtection="1">
      <alignment horizontal="right" vertical="center"/>
      <protection locked="0"/>
    </xf>
    <xf numFmtId="38" fontId="5" fillId="4" borderId="2" xfId="2" applyFont="1" applyFill="1" applyBorder="1" applyAlignment="1" applyProtection="1">
      <alignment horizontal="right" vertical="center"/>
      <protection locked="0"/>
    </xf>
    <xf numFmtId="0" fontId="4" fillId="4" borderId="1" xfId="0" applyFont="1" applyFill="1" applyBorder="1" applyProtection="1">
      <alignment vertical="center"/>
      <protection locked="0"/>
    </xf>
    <xf numFmtId="38" fontId="4" fillId="4" borderId="0" xfId="2" applyFont="1" applyFill="1" applyBorder="1" applyAlignment="1" applyProtection="1">
      <alignment horizontal="right" vertical="center"/>
      <protection locked="0"/>
    </xf>
    <xf numFmtId="38" fontId="4" fillId="4" borderId="2" xfId="2" applyFont="1" applyFill="1" applyBorder="1" applyAlignment="1" applyProtection="1">
      <alignment horizontal="right" vertical="center"/>
      <protection locked="0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" xfId="0" applyFont="1" applyBorder="1">
      <alignment vertical="center"/>
    </xf>
    <xf numFmtId="38" fontId="4" fillId="0" borderId="2" xfId="2" applyFont="1" applyBorder="1" applyAlignment="1" applyProtection="1">
      <alignment horizontal="right" vertical="center"/>
      <protection locked="0"/>
    </xf>
    <xf numFmtId="38" fontId="5" fillId="4" borderId="3" xfId="2" applyFont="1" applyFill="1" applyBorder="1" applyAlignment="1" applyProtection="1">
      <alignment horizontal="right" vertical="center"/>
      <protection locked="0"/>
    </xf>
    <xf numFmtId="0" fontId="4" fillId="4" borderId="7" xfId="0" applyFont="1" applyFill="1" applyBorder="1" applyProtection="1">
      <alignment vertical="center"/>
      <protection locked="0"/>
    </xf>
    <xf numFmtId="0" fontId="4" fillId="4" borderId="2" xfId="0" applyFont="1" applyFill="1" applyBorder="1" applyProtection="1">
      <alignment vertical="center"/>
      <protection locked="0"/>
    </xf>
    <xf numFmtId="38" fontId="4" fillId="4" borderId="1" xfId="2" applyFont="1" applyFill="1" applyBorder="1" applyAlignment="1" applyProtection="1">
      <alignment horizontal="right" vertical="center"/>
      <protection locked="0"/>
    </xf>
    <xf numFmtId="38" fontId="4" fillId="4" borderId="3" xfId="2" applyFont="1" applyFill="1" applyBorder="1" applyAlignment="1" applyProtection="1">
      <alignment horizontal="right" vertical="center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8" fontId="5" fillId="0" borderId="3" xfId="2" applyFont="1" applyBorder="1" applyAlignment="1" applyProtection="1">
      <alignment horizontal="right" vertical="center"/>
      <protection locked="0"/>
    </xf>
    <xf numFmtId="0" fontId="4" fillId="0" borderId="1" xfId="0" applyFont="1" applyBorder="1">
      <alignment vertical="center"/>
    </xf>
    <xf numFmtId="38" fontId="4" fillId="0" borderId="0" xfId="2" applyFont="1" applyBorder="1" applyAlignment="1" applyProtection="1">
      <alignment horizontal="right" vertical="center"/>
      <protection locked="0"/>
    </xf>
    <xf numFmtId="38" fontId="4" fillId="0" borderId="2" xfId="2" applyFont="1" applyFill="1" applyBorder="1" applyAlignment="1" applyProtection="1">
      <alignment horizontal="right" vertical="center"/>
      <protection locked="0"/>
    </xf>
    <xf numFmtId="0" fontId="4" fillId="4" borderId="2" xfId="0" applyFont="1" applyFill="1" applyBorder="1" applyAlignment="1" applyProtection="1">
      <protection locked="0"/>
    </xf>
    <xf numFmtId="0" fontId="5" fillId="0" borderId="4" xfId="0" applyFont="1" applyBorder="1">
      <alignment vertical="center"/>
    </xf>
    <xf numFmtId="38" fontId="5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5" xfId="0" applyFont="1" applyBorder="1">
      <alignment vertical="center"/>
    </xf>
    <xf numFmtId="38" fontId="4" fillId="0" borderId="3" xfId="2" applyFont="1" applyBorder="1" applyAlignment="1" applyProtection="1">
      <alignment horizontal="right" vertical="center"/>
      <protection locked="0"/>
    </xf>
    <xf numFmtId="38" fontId="5" fillId="0" borderId="5" xfId="2" applyFont="1" applyBorder="1" applyAlignment="1" applyProtection="1">
      <alignment horizontal="right" vertical="center"/>
      <protection locked="0"/>
    </xf>
    <xf numFmtId="0" fontId="5" fillId="2" borderId="6" xfId="0" applyFont="1" applyFill="1" applyBorder="1" applyAlignment="1">
      <alignment horizontal="left" vertical="center" indent="1"/>
    </xf>
    <xf numFmtId="0" fontId="4" fillId="2" borderId="6" xfId="0" applyFont="1" applyFill="1" applyBorder="1" applyAlignment="1">
      <alignment horizontal="left" vertical="center" indent="1"/>
    </xf>
    <xf numFmtId="0" fontId="4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 applyProtection="1">
      <alignment horizontal="center" vertical="center"/>
      <protection locked="0"/>
    </xf>
    <xf numFmtId="9" fontId="4" fillId="0" borderId="0" xfId="0" quotePrefix="1" applyNumberFormat="1" applyFont="1" applyAlignment="1">
      <alignment horizontal="left" vertical="center"/>
    </xf>
    <xf numFmtId="176" fontId="4" fillId="4" borderId="0" xfId="0" applyNumberFormat="1" applyFont="1" applyFill="1" applyAlignment="1" applyProtection="1">
      <alignment horizontal="center" vertical="center"/>
      <protection locked="0"/>
    </xf>
    <xf numFmtId="176" fontId="4" fillId="0" borderId="0" xfId="0" applyNumberFormat="1" applyFont="1" applyAlignment="1">
      <alignment horizontal="center" vertical="center"/>
    </xf>
    <xf numFmtId="176" fontId="5" fillId="0" borderId="0" xfId="1" applyNumberFormat="1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 applyProtection="1">
      <alignment horizontal="center" vertical="center"/>
      <protection locked="0"/>
    </xf>
    <xf numFmtId="9" fontId="5" fillId="2" borderId="6" xfId="0" applyNumberFormat="1" applyFont="1" applyFill="1" applyBorder="1" applyAlignment="1">
      <alignment horizontal="left" vertical="center" indent="1"/>
    </xf>
    <xf numFmtId="9" fontId="4" fillId="2" borderId="6" xfId="0" applyNumberFormat="1" applyFont="1" applyFill="1" applyBorder="1" applyAlignment="1">
      <alignment horizontal="left" vertical="center"/>
    </xf>
    <xf numFmtId="9" fontId="4" fillId="2" borderId="6" xfId="0" applyNumberFormat="1" applyFont="1" applyFill="1" applyBorder="1" applyAlignment="1">
      <alignment horizontal="center" vertical="center"/>
    </xf>
    <xf numFmtId="176" fontId="5" fillId="2" borderId="6" xfId="1" applyNumberFormat="1" applyFont="1" applyFill="1" applyBorder="1" applyAlignment="1">
      <alignment horizontal="center" vertical="center"/>
    </xf>
    <xf numFmtId="38" fontId="4" fillId="2" borderId="6" xfId="2" applyFont="1" applyFill="1" applyBorder="1" applyAlignment="1">
      <alignment horizontal="center" vertical="center"/>
    </xf>
    <xf numFmtId="38" fontId="4" fillId="2" borderId="6" xfId="2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38" fontId="4" fillId="0" borderId="0" xfId="2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>
      <alignment horizontal="center" vertical="center"/>
    </xf>
    <xf numFmtId="9" fontId="4" fillId="0" borderId="0" xfId="1" quotePrefix="1" applyFont="1" applyFill="1" applyBorder="1" applyAlignment="1">
      <alignment horizontal="left" vertical="center"/>
    </xf>
    <xf numFmtId="176" fontId="4" fillId="4" borderId="0" xfId="1" applyNumberFormat="1" applyFont="1" applyFill="1" applyBorder="1" applyAlignment="1" applyProtection="1">
      <alignment horizontal="center" vertical="center"/>
      <protection locked="0"/>
    </xf>
    <xf numFmtId="176" fontId="4" fillId="0" borderId="0" xfId="1" applyNumberFormat="1" applyFont="1" applyFill="1" applyBorder="1" applyAlignment="1">
      <alignment horizontal="center" vertical="center"/>
    </xf>
    <xf numFmtId="177" fontId="5" fillId="0" borderId="0" xfId="2" applyNumberFormat="1" applyFont="1" applyFill="1" applyBorder="1" applyAlignment="1">
      <alignment horizontal="center" vertical="center"/>
    </xf>
    <xf numFmtId="177" fontId="4" fillId="0" borderId="0" xfId="2" applyNumberFormat="1" applyFont="1" applyFill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4" borderId="0" xfId="0" applyFont="1" applyFill="1" applyAlignment="1" applyProtection="1">
      <alignment horizontal="center" vertical="center"/>
      <protection locked="0"/>
    </xf>
    <xf numFmtId="178" fontId="5" fillId="0" borderId="0" xfId="2" applyNumberFormat="1" applyFont="1" applyFill="1" applyBorder="1" applyAlignment="1">
      <alignment horizontal="center" vertical="center"/>
    </xf>
    <xf numFmtId="178" fontId="4" fillId="0" borderId="0" xfId="2" applyNumberFormat="1" applyFont="1" applyFill="1" applyBorder="1" applyAlignment="1">
      <alignment horizontal="center" vertical="center"/>
    </xf>
    <xf numFmtId="38" fontId="4" fillId="3" borderId="0" xfId="2" applyFont="1" applyFill="1" applyBorder="1" applyAlignment="1">
      <alignment horizontal="left" vertical="center"/>
    </xf>
    <xf numFmtId="38" fontId="4" fillId="3" borderId="0" xfId="2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>
      <alignment vertical="center"/>
    </xf>
    <xf numFmtId="38" fontId="5" fillId="2" borderId="0" xfId="2" applyFont="1" applyFill="1" applyBorder="1" applyAlignment="1" applyProtection="1">
      <alignment horizontal="right" vertical="center"/>
    </xf>
    <xf numFmtId="38" fontId="5" fillId="2" borderId="2" xfId="2" applyFont="1" applyFill="1" applyBorder="1" applyAlignment="1" applyProtection="1">
      <alignment horizontal="right" vertical="center"/>
    </xf>
    <xf numFmtId="0" fontId="5" fillId="2" borderId="11" xfId="0" applyFont="1" applyFill="1" applyBorder="1">
      <alignment vertical="center"/>
    </xf>
    <xf numFmtId="0" fontId="5" fillId="2" borderId="12" xfId="0" applyFont="1" applyFill="1" applyBorder="1">
      <alignment vertical="center"/>
    </xf>
    <xf numFmtId="38" fontId="4" fillId="2" borderId="1" xfId="2" applyFont="1" applyFill="1" applyBorder="1" applyAlignment="1" applyProtection="1">
      <alignment horizontal="right" vertical="center"/>
    </xf>
    <xf numFmtId="0" fontId="4" fillId="2" borderId="1" xfId="0" applyFont="1" applyFill="1" applyBorder="1">
      <alignment vertical="center"/>
    </xf>
    <xf numFmtId="38" fontId="4" fillId="2" borderId="0" xfId="2" applyFont="1" applyFill="1" applyBorder="1" applyAlignment="1" applyProtection="1">
      <alignment horizontal="right" vertical="center"/>
    </xf>
    <xf numFmtId="38" fontId="4" fillId="2" borderId="2" xfId="2" applyFont="1" applyFill="1" applyBorder="1" applyAlignment="1" applyProtection="1">
      <alignment horizontal="right" vertical="center"/>
    </xf>
    <xf numFmtId="0" fontId="5" fillId="2" borderId="7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2" xfId="0" applyFont="1" applyFill="1" applyBorder="1">
      <alignment vertical="center"/>
    </xf>
    <xf numFmtId="38" fontId="5" fillId="2" borderId="3" xfId="2" applyFont="1" applyFill="1" applyBorder="1" applyAlignment="1" applyProtection="1">
      <alignment horizontal="right" vertical="center"/>
    </xf>
    <xf numFmtId="38" fontId="4" fillId="2" borderId="3" xfId="2" applyFont="1" applyFill="1" applyBorder="1" applyAlignment="1" applyProtection="1">
      <alignment horizontal="right" vertical="center"/>
    </xf>
    <xf numFmtId="0" fontId="4" fillId="2" borderId="2" xfId="0" applyFont="1" applyFill="1" applyBorder="1" applyAlignment="1"/>
    <xf numFmtId="0" fontId="5" fillId="2" borderId="4" xfId="0" applyFont="1" applyFill="1" applyBorder="1">
      <alignment vertical="center"/>
    </xf>
    <xf numFmtId="38" fontId="5" fillId="2" borderId="4" xfId="0" applyNumberFormat="1" applyFont="1" applyFill="1" applyBorder="1" applyAlignment="1">
      <alignment horizontal="right" vertical="center"/>
    </xf>
    <xf numFmtId="0" fontId="5" fillId="2" borderId="8" xfId="0" applyFont="1" applyFill="1" applyBorder="1">
      <alignment vertical="center"/>
    </xf>
    <xf numFmtId="0" fontId="5" fillId="2" borderId="5" xfId="0" applyFont="1" applyFill="1" applyBorder="1">
      <alignment vertical="center"/>
    </xf>
    <xf numFmtId="38" fontId="5" fillId="2" borderId="5" xfId="2" applyFont="1" applyFill="1" applyBorder="1" applyAlignment="1" applyProtection="1">
      <alignment horizontal="right" vertical="center"/>
    </xf>
    <xf numFmtId="38" fontId="4" fillId="3" borderId="0" xfId="2" applyFont="1" applyFill="1" applyBorder="1" applyAlignment="1" applyProtection="1">
      <alignment horizontal="left" vertical="center"/>
    </xf>
    <xf numFmtId="38" fontId="4" fillId="3" borderId="0" xfId="2" applyFont="1" applyFill="1" applyAlignment="1" applyProtection="1">
      <alignment horizontal="left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left" vertical="center"/>
    </xf>
    <xf numFmtId="0" fontId="7" fillId="7" borderId="6" xfId="0" applyFont="1" applyFill="1" applyBorder="1" applyAlignment="1">
      <alignment horizontal="left" vertical="center" indent="1"/>
    </xf>
    <xf numFmtId="0" fontId="8" fillId="7" borderId="6" xfId="0" applyFont="1" applyFill="1" applyBorder="1" applyAlignment="1">
      <alignment horizontal="left" vertical="center" indent="1"/>
    </xf>
    <xf numFmtId="0" fontId="8" fillId="7" borderId="6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left" vertical="center"/>
    </xf>
    <xf numFmtId="0" fontId="8" fillId="7" borderId="6" xfId="0" applyFont="1" applyFill="1" applyBorder="1" applyAlignment="1">
      <alignment horizontal="center" vertical="center"/>
    </xf>
    <xf numFmtId="9" fontId="4" fillId="7" borderId="0" xfId="0" quotePrefix="1" applyNumberFormat="1" applyFont="1" applyFill="1" applyAlignment="1">
      <alignment horizontal="left" vertical="center"/>
    </xf>
    <xf numFmtId="176" fontId="4" fillId="7" borderId="0" xfId="0" applyNumberFormat="1" applyFont="1" applyFill="1" applyAlignment="1">
      <alignment horizontal="center" vertical="center"/>
    </xf>
    <xf numFmtId="176" fontId="5" fillId="7" borderId="0" xfId="1" applyNumberFormat="1" applyFont="1" applyFill="1" applyBorder="1" applyAlignment="1" applyProtection="1">
      <alignment horizontal="center" vertical="center"/>
    </xf>
    <xf numFmtId="176" fontId="4" fillId="7" borderId="0" xfId="2" applyNumberFormat="1" applyFont="1" applyFill="1" applyBorder="1" applyAlignment="1" applyProtection="1">
      <alignment horizontal="center" vertical="center"/>
    </xf>
    <xf numFmtId="9" fontId="7" fillId="7" borderId="6" xfId="0" applyNumberFormat="1" applyFont="1" applyFill="1" applyBorder="1" applyAlignment="1">
      <alignment horizontal="left" vertical="center" indent="1"/>
    </xf>
    <xf numFmtId="9" fontId="8" fillId="7" borderId="6" xfId="0" applyNumberFormat="1" applyFont="1" applyFill="1" applyBorder="1" applyAlignment="1">
      <alignment horizontal="left" vertical="center"/>
    </xf>
    <xf numFmtId="38" fontId="8" fillId="7" borderId="6" xfId="2" applyFont="1" applyFill="1" applyBorder="1" applyAlignment="1" applyProtection="1">
      <alignment horizontal="center" vertical="center"/>
    </xf>
    <xf numFmtId="9" fontId="4" fillId="7" borderId="0" xfId="1" quotePrefix="1" applyFont="1" applyFill="1" applyBorder="1" applyAlignment="1" applyProtection="1">
      <alignment horizontal="left" vertical="center"/>
    </xf>
    <xf numFmtId="176" fontId="4" fillId="7" borderId="0" xfId="1" applyNumberFormat="1" applyFont="1" applyFill="1" applyBorder="1" applyAlignment="1" applyProtection="1">
      <alignment horizontal="center" vertical="center"/>
    </xf>
    <xf numFmtId="177" fontId="5" fillId="7" borderId="0" xfId="2" applyNumberFormat="1" applyFont="1" applyFill="1" applyBorder="1" applyAlignment="1" applyProtection="1">
      <alignment horizontal="center" vertical="center"/>
    </xf>
    <xf numFmtId="177" fontId="4" fillId="7" borderId="0" xfId="2" applyNumberFormat="1" applyFont="1" applyFill="1" applyBorder="1" applyAlignment="1" applyProtection="1">
      <alignment horizontal="center" vertical="center"/>
    </xf>
    <xf numFmtId="0" fontId="4" fillId="7" borderId="0" xfId="0" quotePrefix="1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178" fontId="5" fillId="7" borderId="0" xfId="2" applyNumberFormat="1" applyFont="1" applyFill="1" applyBorder="1" applyAlignment="1" applyProtection="1">
      <alignment horizontal="center" vertical="center"/>
    </xf>
    <xf numFmtId="178" fontId="4" fillId="7" borderId="0" xfId="2" applyNumberFormat="1" applyFont="1" applyFill="1" applyBorder="1" applyAlignment="1" applyProtection="1">
      <alignment horizontal="center" vertical="center"/>
    </xf>
    <xf numFmtId="38" fontId="4" fillId="7" borderId="0" xfId="2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9" fontId="4" fillId="8" borderId="0" xfId="0" quotePrefix="1" applyNumberFormat="1" applyFont="1" applyFill="1" applyAlignment="1">
      <alignment horizontal="left" vertical="center"/>
    </xf>
    <xf numFmtId="176" fontId="4" fillId="8" borderId="0" xfId="0" applyNumberFormat="1" applyFont="1" applyFill="1" applyAlignment="1">
      <alignment horizontal="center" vertical="center"/>
    </xf>
    <xf numFmtId="176" fontId="5" fillId="8" borderId="0" xfId="1" applyNumberFormat="1" applyFont="1" applyFill="1" applyBorder="1" applyAlignment="1" applyProtection="1">
      <alignment horizontal="center" vertical="center"/>
    </xf>
    <xf numFmtId="176" fontId="4" fillId="8" borderId="0" xfId="2" applyNumberFormat="1" applyFont="1" applyFill="1" applyBorder="1" applyAlignment="1" applyProtection="1">
      <alignment horizontal="center" vertical="center"/>
    </xf>
    <xf numFmtId="0" fontId="4" fillId="9" borderId="0" xfId="0" applyFont="1" applyFill="1" applyAlignment="1">
      <alignment horizontal="left" vertical="center"/>
    </xf>
    <xf numFmtId="9" fontId="4" fillId="9" borderId="0" xfId="0" quotePrefix="1" applyNumberFormat="1" applyFont="1" applyFill="1" applyAlignment="1">
      <alignment horizontal="left" vertical="center"/>
    </xf>
    <xf numFmtId="176" fontId="4" fillId="9" borderId="0" xfId="0" applyNumberFormat="1" applyFont="1" applyFill="1" applyAlignment="1">
      <alignment horizontal="center" vertical="center"/>
    </xf>
    <xf numFmtId="176" fontId="5" fillId="9" borderId="0" xfId="1" applyNumberFormat="1" applyFont="1" applyFill="1" applyBorder="1" applyAlignment="1" applyProtection="1">
      <alignment horizontal="center" vertical="center"/>
    </xf>
    <xf numFmtId="176" fontId="4" fillId="9" borderId="0" xfId="2" applyNumberFormat="1" applyFont="1" applyFill="1" applyBorder="1" applyAlignment="1" applyProtection="1">
      <alignment horizontal="center" vertical="center"/>
    </xf>
    <xf numFmtId="0" fontId="4" fillId="10" borderId="0" xfId="0" applyFont="1" applyFill="1" applyAlignment="1">
      <alignment horizontal="left" vertical="center"/>
    </xf>
    <xf numFmtId="9" fontId="4" fillId="10" borderId="0" xfId="1" quotePrefix="1" applyFont="1" applyFill="1" applyBorder="1" applyAlignment="1" applyProtection="1">
      <alignment horizontal="left" vertical="center"/>
    </xf>
    <xf numFmtId="176" fontId="4" fillId="10" borderId="0" xfId="1" applyNumberFormat="1" applyFont="1" applyFill="1" applyBorder="1" applyAlignment="1" applyProtection="1">
      <alignment horizontal="center" vertical="center"/>
    </xf>
    <xf numFmtId="177" fontId="5" fillId="10" borderId="0" xfId="2" applyNumberFormat="1" applyFont="1" applyFill="1" applyBorder="1" applyAlignment="1" applyProtection="1">
      <alignment horizontal="center" vertical="center"/>
    </xf>
    <xf numFmtId="177" fontId="4" fillId="10" borderId="0" xfId="2" applyNumberFormat="1" applyFont="1" applyFill="1" applyBorder="1" applyAlignment="1" applyProtection="1">
      <alignment horizontal="center" vertical="center"/>
    </xf>
    <xf numFmtId="176" fontId="4" fillId="10" borderId="0" xfId="2" applyNumberFormat="1" applyFont="1" applyFill="1" applyBorder="1" applyAlignment="1" applyProtection="1">
      <alignment horizontal="center" vertical="center"/>
    </xf>
    <xf numFmtId="0" fontId="4" fillId="10" borderId="0" xfId="0" quotePrefix="1" applyFont="1" applyFill="1" applyAlignment="1">
      <alignment horizontal="left" vertical="center"/>
    </xf>
    <xf numFmtId="0" fontId="4" fillId="10" borderId="0" xfId="0" applyFont="1" applyFill="1" applyAlignment="1">
      <alignment horizontal="center" vertical="center"/>
    </xf>
    <xf numFmtId="178" fontId="5" fillId="10" borderId="0" xfId="2" applyNumberFormat="1" applyFont="1" applyFill="1" applyBorder="1" applyAlignment="1" applyProtection="1">
      <alignment horizontal="center" vertical="center"/>
    </xf>
    <xf numFmtId="178" fontId="4" fillId="10" borderId="0" xfId="2" applyNumberFormat="1" applyFont="1" applyFill="1" applyBorder="1" applyAlignment="1" applyProtection="1">
      <alignment horizontal="center" vertical="center"/>
    </xf>
    <xf numFmtId="38" fontId="4" fillId="10" borderId="0" xfId="2" applyFont="1" applyFill="1" applyBorder="1" applyAlignment="1" applyProtection="1">
      <alignment horizontal="center" vertical="center"/>
    </xf>
    <xf numFmtId="38" fontId="4" fillId="7" borderId="0" xfId="2" applyFont="1" applyFill="1" applyBorder="1" applyAlignment="1" applyProtection="1">
      <alignment horizontal="left" vertical="center"/>
    </xf>
    <xf numFmtId="0" fontId="4" fillId="11" borderId="0" xfId="0" applyFont="1" applyFill="1" applyAlignment="1">
      <alignment horizontal="left" vertical="center"/>
    </xf>
    <xf numFmtId="176" fontId="4" fillId="7" borderId="0" xfId="1" applyNumberFormat="1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 vertical="center"/>
      <protection locked="0"/>
    </xf>
    <xf numFmtId="178" fontId="5" fillId="7" borderId="0" xfId="2" applyNumberFormat="1" applyFont="1" applyFill="1" applyBorder="1" applyAlignment="1">
      <alignment horizontal="center" vertical="center"/>
    </xf>
    <xf numFmtId="178" fontId="4" fillId="7" borderId="0" xfId="2" applyNumberFormat="1" applyFont="1" applyFill="1" applyBorder="1" applyAlignment="1">
      <alignment horizontal="center" vertical="center"/>
    </xf>
    <xf numFmtId="38" fontId="4" fillId="7" borderId="0" xfId="2" applyFont="1" applyFill="1" applyBorder="1" applyAlignment="1" applyProtection="1">
      <alignment horizontal="center" vertical="center"/>
      <protection locked="0"/>
    </xf>
    <xf numFmtId="38" fontId="4" fillId="7" borderId="0" xfId="2" applyFont="1" applyFill="1" applyBorder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0" fontId="11" fillId="7" borderId="6" xfId="0" applyFont="1" applyFill="1" applyBorder="1" applyAlignment="1">
      <alignment horizontal="left" vertical="center"/>
    </xf>
    <xf numFmtId="0" fontId="12" fillId="7" borderId="6" xfId="0" applyFont="1" applyFill="1" applyBorder="1" applyAlignment="1">
      <alignment horizontal="left" vertical="center" indent="1"/>
    </xf>
    <xf numFmtId="0" fontId="12" fillId="7" borderId="6" xfId="0" applyFont="1" applyFill="1" applyBorder="1" applyAlignment="1">
      <alignment horizontal="left" vertical="center"/>
    </xf>
    <xf numFmtId="0" fontId="11" fillId="7" borderId="6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10" fillId="11" borderId="0" xfId="0" applyFont="1" applyFill="1" applyAlignment="1">
      <alignment horizontal="left" vertical="center"/>
    </xf>
    <xf numFmtId="0" fontId="10" fillId="8" borderId="0" xfId="0" applyFont="1" applyFill="1" applyAlignment="1">
      <alignment horizontal="left" vertical="center"/>
    </xf>
    <xf numFmtId="9" fontId="10" fillId="8" borderId="0" xfId="0" quotePrefix="1" applyNumberFormat="1" applyFont="1" applyFill="1" applyAlignment="1">
      <alignment horizontal="left" vertical="center"/>
    </xf>
    <xf numFmtId="176" fontId="10" fillId="8" borderId="0" xfId="0" applyNumberFormat="1" applyFont="1" applyFill="1" applyAlignment="1">
      <alignment horizontal="center" vertical="center"/>
    </xf>
    <xf numFmtId="176" fontId="14" fillId="8" borderId="0" xfId="1" applyNumberFormat="1" applyFont="1" applyFill="1" applyBorder="1" applyAlignment="1" applyProtection="1">
      <alignment horizontal="center" vertical="center"/>
    </xf>
    <xf numFmtId="176" fontId="10" fillId="8" borderId="0" xfId="2" applyNumberFormat="1" applyFont="1" applyFill="1" applyBorder="1" applyAlignment="1" applyProtection="1">
      <alignment horizontal="center" vertical="center"/>
    </xf>
    <xf numFmtId="9" fontId="10" fillId="7" borderId="0" xfId="0" quotePrefix="1" applyNumberFormat="1" applyFont="1" applyFill="1" applyAlignment="1">
      <alignment horizontal="left" vertical="center"/>
    </xf>
    <xf numFmtId="176" fontId="10" fillId="7" borderId="0" xfId="0" applyNumberFormat="1" applyFont="1" applyFill="1" applyAlignment="1">
      <alignment horizontal="center" vertical="center"/>
    </xf>
    <xf numFmtId="176" fontId="14" fillId="7" borderId="0" xfId="1" applyNumberFormat="1" applyFont="1" applyFill="1" applyBorder="1" applyAlignment="1" applyProtection="1">
      <alignment horizontal="center" vertical="center"/>
    </xf>
    <xf numFmtId="176" fontId="10" fillId="7" borderId="0" xfId="2" applyNumberFormat="1" applyFont="1" applyFill="1" applyBorder="1" applyAlignment="1" applyProtection="1">
      <alignment horizontal="center" vertical="center"/>
    </xf>
    <xf numFmtId="9" fontId="11" fillId="7" borderId="6" xfId="0" applyNumberFormat="1" applyFont="1" applyFill="1" applyBorder="1" applyAlignment="1">
      <alignment horizontal="left" vertical="center" indent="1"/>
    </xf>
    <xf numFmtId="9" fontId="12" fillId="7" borderId="6" xfId="0" applyNumberFormat="1" applyFont="1" applyFill="1" applyBorder="1" applyAlignment="1">
      <alignment horizontal="left" vertical="center"/>
    </xf>
    <xf numFmtId="38" fontId="12" fillId="7" borderId="6" xfId="2" applyFont="1" applyFill="1" applyBorder="1" applyAlignment="1" applyProtection="1">
      <alignment horizontal="center" vertical="center"/>
    </xf>
    <xf numFmtId="0" fontId="10" fillId="9" borderId="0" xfId="0" applyFont="1" applyFill="1" applyAlignment="1">
      <alignment horizontal="left" vertical="center"/>
    </xf>
    <xf numFmtId="9" fontId="10" fillId="9" borderId="0" xfId="0" quotePrefix="1" applyNumberFormat="1" applyFont="1" applyFill="1" applyAlignment="1">
      <alignment horizontal="left" vertical="center"/>
    </xf>
    <xf numFmtId="176" fontId="10" fillId="9" borderId="0" xfId="0" applyNumberFormat="1" applyFont="1" applyFill="1" applyAlignment="1">
      <alignment horizontal="center" vertical="center"/>
    </xf>
    <xf numFmtId="176" fontId="14" fillId="9" borderId="0" xfId="1" applyNumberFormat="1" applyFont="1" applyFill="1" applyBorder="1" applyAlignment="1" applyProtection="1">
      <alignment horizontal="center" vertical="center"/>
    </xf>
    <xf numFmtId="176" fontId="10" fillId="9" borderId="0" xfId="2" applyNumberFormat="1" applyFont="1" applyFill="1" applyBorder="1" applyAlignment="1" applyProtection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FF000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27214</xdr:colOff>
      <xdr:row>1</xdr:row>
      <xdr:rowOff>244928</xdr:rowOff>
    </xdr:from>
    <xdr:to>
      <xdr:col>7</xdr:col>
      <xdr:colOff>421822</xdr:colOff>
      <xdr:row>3</xdr:row>
      <xdr:rowOff>54429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DA8FF07-A84E-D63A-1D6A-C4C77F4904CC}"/>
            </a:ext>
          </a:extLst>
        </xdr:cNvPr>
        <xdr:cNvSpPr/>
      </xdr:nvSpPr>
      <xdr:spPr>
        <a:xfrm>
          <a:off x="9280071" y="544285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29935</xdr:colOff>
      <xdr:row>18</xdr:row>
      <xdr:rowOff>247649</xdr:rowOff>
    </xdr:from>
    <xdr:to>
      <xdr:col>7</xdr:col>
      <xdr:colOff>424543</xdr:colOff>
      <xdr:row>20</xdr:row>
      <xdr:rowOff>57150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A38D9A8-3780-4DA0-933D-24932A2B48D3}"/>
            </a:ext>
          </a:extLst>
        </xdr:cNvPr>
        <xdr:cNvSpPr/>
      </xdr:nvSpPr>
      <xdr:spPr>
        <a:xfrm>
          <a:off x="9282792" y="5636078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0</xdr:colOff>
      <xdr:row>18</xdr:row>
      <xdr:rowOff>244929</xdr:rowOff>
    </xdr:from>
    <xdr:to>
      <xdr:col>2</xdr:col>
      <xdr:colOff>312965</xdr:colOff>
      <xdr:row>20</xdr:row>
      <xdr:rowOff>54430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E93271F-CBA3-4E5C-B418-DC62788A8F55}"/>
            </a:ext>
          </a:extLst>
        </xdr:cNvPr>
        <xdr:cNvSpPr/>
      </xdr:nvSpPr>
      <xdr:spPr>
        <a:xfrm>
          <a:off x="190500" y="5633358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2095501</xdr:colOff>
      <xdr:row>18</xdr:row>
      <xdr:rowOff>258535</xdr:rowOff>
    </xdr:from>
    <xdr:to>
      <xdr:col>4</xdr:col>
      <xdr:colOff>312966</xdr:colOff>
      <xdr:row>20</xdr:row>
      <xdr:rowOff>68036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6F34868-ACA8-4C1A-A9D8-CD8C54FC0732}"/>
            </a:ext>
          </a:extLst>
        </xdr:cNvPr>
        <xdr:cNvSpPr/>
      </xdr:nvSpPr>
      <xdr:spPr>
        <a:xfrm>
          <a:off x="4544787" y="5646964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1551214</xdr:colOff>
      <xdr:row>10</xdr:row>
      <xdr:rowOff>258536</xdr:rowOff>
    </xdr:from>
    <xdr:to>
      <xdr:col>4</xdr:col>
      <xdr:colOff>1945822</xdr:colOff>
      <xdr:row>12</xdr:row>
      <xdr:rowOff>68036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3A97F9A-DAA9-4526-84BB-3D4542E29B7B}"/>
            </a:ext>
          </a:extLst>
        </xdr:cNvPr>
        <xdr:cNvSpPr/>
      </xdr:nvSpPr>
      <xdr:spPr>
        <a:xfrm>
          <a:off x="6177643" y="3252107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258536</xdr:rowOff>
    </xdr:from>
    <xdr:to>
      <xdr:col>2</xdr:col>
      <xdr:colOff>312965</xdr:colOff>
      <xdr:row>3</xdr:row>
      <xdr:rowOff>68037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A1E03AE-C8B4-487C-B7CC-B0680E95CEED}"/>
            </a:ext>
          </a:extLst>
        </xdr:cNvPr>
        <xdr:cNvSpPr/>
      </xdr:nvSpPr>
      <xdr:spPr>
        <a:xfrm>
          <a:off x="190500" y="557893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2109107</xdr:colOff>
      <xdr:row>1</xdr:row>
      <xdr:rowOff>285751</xdr:rowOff>
    </xdr:from>
    <xdr:to>
      <xdr:col>4</xdr:col>
      <xdr:colOff>326572</xdr:colOff>
      <xdr:row>3</xdr:row>
      <xdr:rowOff>95252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5BE519D-2375-4741-970F-12232E07FA8E}"/>
            </a:ext>
          </a:extLst>
        </xdr:cNvPr>
        <xdr:cNvSpPr/>
      </xdr:nvSpPr>
      <xdr:spPr>
        <a:xfrm>
          <a:off x="4558393" y="585108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13607</xdr:colOff>
      <xdr:row>7</xdr:row>
      <xdr:rowOff>258536</xdr:rowOff>
    </xdr:from>
    <xdr:to>
      <xdr:col>2</xdr:col>
      <xdr:colOff>326572</xdr:colOff>
      <xdr:row>9</xdr:row>
      <xdr:rowOff>68037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2EA0F87-8A14-4A31-821C-BBA21BA0F0EC}"/>
            </a:ext>
          </a:extLst>
        </xdr:cNvPr>
        <xdr:cNvSpPr/>
      </xdr:nvSpPr>
      <xdr:spPr>
        <a:xfrm>
          <a:off x="204107" y="2354036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1578428</xdr:colOff>
      <xdr:row>10</xdr:row>
      <xdr:rowOff>244929</xdr:rowOff>
    </xdr:from>
    <xdr:to>
      <xdr:col>4</xdr:col>
      <xdr:colOff>1973036</xdr:colOff>
      <xdr:row>12</xdr:row>
      <xdr:rowOff>54429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93C7479-B68E-4807-B2F2-EF95C7B3D5B1}"/>
            </a:ext>
          </a:extLst>
        </xdr:cNvPr>
        <xdr:cNvSpPr/>
      </xdr:nvSpPr>
      <xdr:spPr>
        <a:xfrm>
          <a:off x="6204857" y="3238500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2081892</xdr:colOff>
      <xdr:row>7</xdr:row>
      <xdr:rowOff>272142</xdr:rowOff>
    </xdr:from>
    <xdr:to>
      <xdr:col>4</xdr:col>
      <xdr:colOff>299357</xdr:colOff>
      <xdr:row>9</xdr:row>
      <xdr:rowOff>81643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84F4970-E95C-4DDC-A4BA-5F96CFACD364}"/>
            </a:ext>
          </a:extLst>
        </xdr:cNvPr>
        <xdr:cNvSpPr/>
      </xdr:nvSpPr>
      <xdr:spPr>
        <a:xfrm>
          <a:off x="4531178" y="2367642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2109107</xdr:colOff>
      <xdr:row>18</xdr:row>
      <xdr:rowOff>258535</xdr:rowOff>
    </xdr:from>
    <xdr:to>
      <xdr:col>4</xdr:col>
      <xdr:colOff>326572</xdr:colOff>
      <xdr:row>20</xdr:row>
      <xdr:rowOff>68036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FF3A6DB-5EC9-4799-BE4A-EFEFB61F0250}"/>
            </a:ext>
          </a:extLst>
        </xdr:cNvPr>
        <xdr:cNvSpPr/>
      </xdr:nvSpPr>
      <xdr:spPr>
        <a:xfrm>
          <a:off x="4558393" y="5646964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1333500</xdr:colOff>
      <xdr:row>3</xdr:row>
      <xdr:rowOff>27215</xdr:rowOff>
    </xdr:from>
    <xdr:to>
      <xdr:col>2</xdr:col>
      <xdr:colOff>1564821</xdr:colOff>
      <xdr:row>4</xdr:row>
      <xdr:rowOff>231321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DD79A89D-A856-A887-2976-0EFFA35DE497}"/>
            </a:ext>
          </a:extLst>
        </xdr:cNvPr>
        <xdr:cNvSpPr/>
      </xdr:nvSpPr>
      <xdr:spPr>
        <a:xfrm>
          <a:off x="1605643" y="925286"/>
          <a:ext cx="231321" cy="503464"/>
        </a:xfrm>
        <a:prstGeom prst="righ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1646464</xdr:colOff>
      <xdr:row>3</xdr:row>
      <xdr:rowOff>81642</xdr:rowOff>
    </xdr:from>
    <xdr:to>
      <xdr:col>2</xdr:col>
      <xdr:colOff>2041072</xdr:colOff>
      <xdr:row>4</xdr:row>
      <xdr:rowOff>190499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2F91888C-7D79-4F92-99D9-A5848A0BC7FE}"/>
            </a:ext>
          </a:extLst>
        </xdr:cNvPr>
        <xdr:cNvSpPr/>
      </xdr:nvSpPr>
      <xdr:spPr>
        <a:xfrm>
          <a:off x="1918607" y="979713"/>
          <a:ext cx="394608" cy="40821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ln>
                <a:solidFill>
                  <a:srgbClr val="FF0000"/>
                </a:solidFill>
              </a:ln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J</a:t>
          </a:r>
          <a:endParaRPr kumimoji="1" lang="ja-JP" altLang="en-US" sz="1400">
            <a:ln>
              <a:solidFill>
                <a:srgbClr val="FF0000"/>
              </a:solidFill>
            </a:ln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A950"/>
  <sheetViews>
    <sheetView showGridLines="0" tabSelected="1" zoomScale="70" zoomScaleNormal="70" workbookViewId="0"/>
  </sheetViews>
  <sheetFormatPr defaultRowHeight="19.5" x14ac:dyDescent="0.15"/>
  <cols>
    <col min="1" max="1" width="2.5" style="1" customWidth="1"/>
    <col min="2" max="2" width="1" style="1" customWidth="1"/>
    <col min="3" max="6" width="28.5" style="1" customWidth="1"/>
    <col min="7" max="7" width="3.625" style="1" customWidth="1"/>
    <col min="8" max="11" width="28.5" style="1" customWidth="1"/>
    <col min="12" max="12" width="1" style="1" customWidth="1"/>
    <col min="13" max="13" width="2.625" style="1" customWidth="1"/>
    <col min="14" max="183" width="9" style="2"/>
    <col min="184" max="16384" width="9" style="1"/>
  </cols>
  <sheetData>
    <row r="1" spans="3:183" s="3" customFormat="1" ht="24" customHeight="1" x14ac:dyDescent="0.15">
      <c r="C1" s="4" t="s">
        <v>0</v>
      </c>
      <c r="D1" s="4"/>
      <c r="E1" s="4"/>
      <c r="F1" s="4"/>
      <c r="H1" s="4" t="s">
        <v>1</v>
      </c>
      <c r="I1" s="4"/>
      <c r="J1" s="4"/>
      <c r="K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</row>
    <row r="2" spans="3:183" ht="24" customHeight="1" x14ac:dyDescent="0.15">
      <c r="C2" s="6" t="s">
        <v>2</v>
      </c>
      <c r="D2" s="7"/>
      <c r="E2" s="6" t="s">
        <v>3</v>
      </c>
      <c r="F2" s="8"/>
      <c r="H2" s="6" t="s">
        <v>4</v>
      </c>
      <c r="I2" s="8"/>
      <c r="J2" s="6" t="s">
        <v>5</v>
      </c>
      <c r="K2" s="8"/>
    </row>
    <row r="3" spans="3:183" ht="24" customHeight="1" x14ac:dyDescent="0.15">
      <c r="C3" s="9" t="s">
        <v>6</v>
      </c>
      <c r="D3" s="10">
        <f>SUM(D4:D8)</f>
        <v>1330</v>
      </c>
      <c r="E3" s="9" t="s">
        <v>7</v>
      </c>
      <c r="F3" s="11">
        <f>SUM(F4:F8)</f>
        <v>1600</v>
      </c>
      <c r="H3" s="12" t="s">
        <v>8</v>
      </c>
      <c r="I3" s="13"/>
      <c r="J3" s="14"/>
      <c r="K3" s="15">
        <v>10000</v>
      </c>
    </row>
    <row r="4" spans="3:183" ht="24" customHeight="1" x14ac:dyDescent="0.15">
      <c r="C4" s="16" t="s">
        <v>9</v>
      </c>
      <c r="D4" s="17">
        <v>1000</v>
      </c>
      <c r="E4" s="16" t="s">
        <v>10</v>
      </c>
      <c r="F4" s="18">
        <v>1000</v>
      </c>
      <c r="H4" s="19" t="s">
        <v>11</v>
      </c>
      <c r="I4" s="20"/>
      <c r="J4" s="14"/>
      <c r="K4" s="15">
        <v>8000</v>
      </c>
    </row>
    <row r="5" spans="3:183" ht="24" customHeight="1" x14ac:dyDescent="0.15">
      <c r="C5" s="16" t="s">
        <v>12</v>
      </c>
      <c r="D5" s="17">
        <v>200</v>
      </c>
      <c r="E5" s="16" t="s">
        <v>13</v>
      </c>
      <c r="F5" s="18">
        <v>300</v>
      </c>
      <c r="H5" s="21" t="s">
        <v>14</v>
      </c>
      <c r="I5" s="22"/>
      <c r="J5" s="14"/>
      <c r="K5" s="23">
        <f>K3-K4</f>
        <v>2000</v>
      </c>
    </row>
    <row r="6" spans="3:183" ht="24" customHeight="1" x14ac:dyDescent="0.15">
      <c r="C6" s="16" t="s">
        <v>15</v>
      </c>
      <c r="D6" s="17">
        <v>100</v>
      </c>
      <c r="E6" s="16" t="s">
        <v>16</v>
      </c>
      <c r="F6" s="18">
        <v>100</v>
      </c>
      <c r="H6" s="19" t="s">
        <v>17</v>
      </c>
      <c r="I6" s="20"/>
      <c r="J6" s="14"/>
      <c r="K6" s="24">
        <v>1000</v>
      </c>
    </row>
    <row r="7" spans="3:183" ht="24" customHeight="1" x14ac:dyDescent="0.15">
      <c r="C7" s="16" t="s">
        <v>18</v>
      </c>
      <c r="D7" s="17">
        <v>20</v>
      </c>
      <c r="E7" s="16" t="s">
        <v>19</v>
      </c>
      <c r="F7" s="18">
        <v>100</v>
      </c>
      <c r="H7" s="21" t="s">
        <v>20</v>
      </c>
      <c r="I7" s="22"/>
      <c r="J7" s="14"/>
      <c r="K7" s="23">
        <f>K5-K6</f>
        <v>1000</v>
      </c>
    </row>
    <row r="8" spans="3:183" ht="24" customHeight="1" x14ac:dyDescent="0.15">
      <c r="C8" s="16" t="s">
        <v>21</v>
      </c>
      <c r="D8" s="17">
        <v>10</v>
      </c>
      <c r="E8" s="16" t="s">
        <v>22</v>
      </c>
      <c r="F8" s="18">
        <v>100</v>
      </c>
      <c r="H8" s="19" t="s">
        <v>23</v>
      </c>
      <c r="I8" s="20"/>
      <c r="J8" s="14"/>
      <c r="K8" s="23"/>
    </row>
    <row r="9" spans="3:183" ht="24" customHeight="1" x14ac:dyDescent="0.15">
      <c r="C9" s="9" t="s">
        <v>24</v>
      </c>
      <c r="D9" s="10">
        <f>D10+D13+D15</f>
        <v>2100</v>
      </c>
      <c r="E9" s="9" t="s">
        <v>25</v>
      </c>
      <c r="F9" s="11">
        <f>SUM(F10:F11)</f>
        <v>1200</v>
      </c>
      <c r="H9" s="25" t="s">
        <v>26</v>
      </c>
      <c r="I9" s="26"/>
      <c r="J9" s="27">
        <v>10</v>
      </c>
      <c r="K9" s="23"/>
    </row>
    <row r="10" spans="3:183" ht="24" customHeight="1" x14ac:dyDescent="0.15">
      <c r="C10" s="16" t="s">
        <v>27</v>
      </c>
      <c r="D10" s="17">
        <f>SUM(D11:D12)</f>
        <v>1300</v>
      </c>
      <c r="E10" s="16" t="s">
        <v>28</v>
      </c>
      <c r="F10" s="18">
        <v>1000</v>
      </c>
      <c r="H10" s="25" t="s">
        <v>29</v>
      </c>
      <c r="I10" s="26"/>
      <c r="J10" s="28">
        <v>10</v>
      </c>
      <c r="K10" s="11">
        <f>SUM(J9:J10)</f>
        <v>20</v>
      </c>
    </row>
    <row r="11" spans="3:183" ht="24" customHeight="1" x14ac:dyDescent="0.15">
      <c r="C11" s="16" t="s">
        <v>30</v>
      </c>
      <c r="D11" s="17">
        <v>1000</v>
      </c>
      <c r="E11" s="16" t="s">
        <v>31</v>
      </c>
      <c r="F11" s="18">
        <v>200</v>
      </c>
      <c r="H11" s="19" t="s">
        <v>32</v>
      </c>
      <c r="I11" s="20"/>
      <c r="J11" s="14"/>
      <c r="K11" s="23"/>
    </row>
    <row r="12" spans="3:183" ht="24" customHeight="1" x14ac:dyDescent="0.15">
      <c r="C12" s="16" t="s">
        <v>33</v>
      </c>
      <c r="D12" s="17">
        <v>300</v>
      </c>
      <c r="E12" s="29" t="s">
        <v>34</v>
      </c>
      <c r="F12" s="30"/>
      <c r="H12" s="25" t="s">
        <v>35</v>
      </c>
      <c r="I12" s="26"/>
      <c r="J12" s="28">
        <v>500</v>
      </c>
      <c r="K12" s="31">
        <f>SUM(J12)</f>
        <v>500</v>
      </c>
    </row>
    <row r="13" spans="3:183" ht="24" customHeight="1" x14ac:dyDescent="0.15">
      <c r="C13" s="32" t="s">
        <v>36</v>
      </c>
      <c r="D13" s="33">
        <f>SUM(D14)</f>
        <v>200</v>
      </c>
      <c r="E13" s="9" t="s">
        <v>37</v>
      </c>
      <c r="F13" s="11">
        <f>+D20-F3-F9</f>
        <v>1230</v>
      </c>
      <c r="H13" s="21" t="s">
        <v>38</v>
      </c>
      <c r="I13" s="22"/>
      <c r="J13" s="14"/>
      <c r="K13" s="23">
        <f>K7+K10-K12</f>
        <v>520</v>
      </c>
    </row>
    <row r="14" spans="3:183" ht="24" customHeight="1" x14ac:dyDescent="0.15">
      <c r="C14" s="16" t="s">
        <v>96</v>
      </c>
      <c r="D14" s="17">
        <v>200</v>
      </c>
      <c r="E14" s="16" t="s">
        <v>39</v>
      </c>
      <c r="F14" s="18">
        <v>1000</v>
      </c>
      <c r="H14" s="19" t="s">
        <v>91</v>
      </c>
      <c r="I14" s="20"/>
      <c r="J14" s="14"/>
      <c r="K14" s="23"/>
    </row>
    <row r="15" spans="3:183" ht="24" customHeight="1" x14ac:dyDescent="0.15">
      <c r="C15" s="32" t="s">
        <v>40</v>
      </c>
      <c r="D15" s="33">
        <f>SUM(D16:D17)</f>
        <v>600</v>
      </c>
      <c r="E15" s="16" t="s">
        <v>41</v>
      </c>
      <c r="F15" s="18">
        <v>100</v>
      </c>
      <c r="H15" s="25" t="s">
        <v>42</v>
      </c>
      <c r="I15" s="26"/>
      <c r="J15" s="28">
        <v>10</v>
      </c>
      <c r="K15" s="11">
        <f>SUM(J15)</f>
        <v>10</v>
      </c>
    </row>
    <row r="16" spans="3:183" ht="24" customHeight="1" x14ac:dyDescent="0.15">
      <c r="C16" s="16" t="s">
        <v>43</v>
      </c>
      <c r="D16" s="17">
        <v>300</v>
      </c>
      <c r="E16" s="16" t="s">
        <v>44</v>
      </c>
      <c r="F16" s="18">
        <f>+F13-F14-F15</f>
        <v>130</v>
      </c>
      <c r="H16" s="19" t="s">
        <v>45</v>
      </c>
      <c r="I16" s="20"/>
      <c r="J16" s="14"/>
      <c r="K16" s="23"/>
    </row>
    <row r="17" spans="3:11" ht="24" customHeight="1" x14ac:dyDescent="0.15">
      <c r="C17" s="16" t="s">
        <v>46</v>
      </c>
      <c r="D17" s="17">
        <v>300</v>
      </c>
      <c r="E17" s="32"/>
      <c r="F17" s="23"/>
      <c r="H17" s="25" t="s">
        <v>47</v>
      </c>
      <c r="I17" s="26"/>
      <c r="J17" s="28">
        <v>10</v>
      </c>
      <c r="K17" s="31">
        <f>SUM(J17)</f>
        <v>10</v>
      </c>
    </row>
    <row r="18" spans="3:11" ht="24" customHeight="1" x14ac:dyDescent="0.15">
      <c r="C18" s="9" t="s">
        <v>48</v>
      </c>
      <c r="D18" s="10">
        <f>SUM(D19:D19)</f>
        <v>100</v>
      </c>
      <c r="E18" s="32"/>
      <c r="F18" s="23"/>
      <c r="H18" s="19" t="s">
        <v>49</v>
      </c>
      <c r="I18" s="20"/>
      <c r="J18" s="14"/>
      <c r="K18" s="23">
        <f>K13+K15-K17</f>
        <v>520</v>
      </c>
    </row>
    <row r="19" spans="3:11" ht="24" customHeight="1" x14ac:dyDescent="0.3">
      <c r="C19" s="16" t="s">
        <v>50</v>
      </c>
      <c r="D19" s="17">
        <v>100</v>
      </c>
      <c r="E19" s="32"/>
      <c r="F19" s="34"/>
      <c r="H19" s="25" t="s">
        <v>51</v>
      </c>
      <c r="I19" s="35"/>
      <c r="J19" s="14"/>
      <c r="K19" s="28"/>
    </row>
    <row r="20" spans="3:11" ht="24" customHeight="1" x14ac:dyDescent="0.15">
      <c r="C20" s="36" t="s">
        <v>52</v>
      </c>
      <c r="D20" s="37">
        <f>D3+D9+D18</f>
        <v>3530</v>
      </c>
      <c r="E20" s="38" t="s">
        <v>53</v>
      </c>
      <c r="F20" s="37">
        <f>F3+F9+F13</f>
        <v>4030</v>
      </c>
      <c r="H20" s="39" t="s">
        <v>54</v>
      </c>
      <c r="I20" s="40"/>
      <c r="J20" s="41"/>
      <c r="K20" s="42">
        <f>K18-K19</f>
        <v>520</v>
      </c>
    </row>
    <row r="21" spans="3:11" ht="24" customHeight="1" x14ac:dyDescent="0.15"/>
    <row r="22" spans="3:11" ht="24" customHeight="1" x14ac:dyDescent="0.15">
      <c r="C22" s="47" t="s">
        <v>55</v>
      </c>
      <c r="D22" s="44"/>
      <c r="E22" s="45"/>
      <c r="F22" s="46" t="s">
        <v>56</v>
      </c>
      <c r="G22" s="47"/>
      <c r="H22" s="46" t="s">
        <v>57</v>
      </c>
      <c r="I22" s="46" t="s">
        <v>58</v>
      </c>
      <c r="J22" s="46" t="s">
        <v>59</v>
      </c>
      <c r="K22" s="48"/>
    </row>
    <row r="23" spans="3:11" ht="24" customHeight="1" x14ac:dyDescent="0.15">
      <c r="C23" s="1" t="s">
        <v>60</v>
      </c>
      <c r="D23" s="49" t="s">
        <v>61</v>
      </c>
      <c r="E23" s="49"/>
      <c r="F23" s="50">
        <v>0.2</v>
      </c>
      <c r="G23" s="51"/>
      <c r="H23" s="50"/>
      <c r="I23" s="52">
        <f>K20/K3</f>
        <v>5.1999999999999998E-2</v>
      </c>
      <c r="J23" s="53">
        <f>I23-H23</f>
        <v>5.1999999999999998E-2</v>
      </c>
      <c r="K23" s="54"/>
    </row>
    <row r="24" spans="3:11" ht="24" customHeight="1" x14ac:dyDescent="0.15">
      <c r="C24" s="1" t="s">
        <v>62</v>
      </c>
      <c r="D24" s="49" t="s">
        <v>63</v>
      </c>
      <c r="E24" s="49"/>
      <c r="F24" s="50">
        <v>5</v>
      </c>
      <c r="G24" s="51"/>
      <c r="H24" s="50"/>
      <c r="I24" s="52">
        <f>K3/D20</f>
        <v>2.4813895781637716</v>
      </c>
      <c r="J24" s="53">
        <f>I24-H24</f>
        <v>2.4813895781637716</v>
      </c>
      <c r="K24" s="54"/>
    </row>
    <row r="25" spans="3:11" ht="24" customHeight="1" x14ac:dyDescent="0.15">
      <c r="C25" s="1" t="s">
        <v>92</v>
      </c>
      <c r="D25" s="49" t="s">
        <v>64</v>
      </c>
      <c r="E25" s="49"/>
      <c r="F25" s="50">
        <v>0.01</v>
      </c>
      <c r="G25" s="51"/>
      <c r="H25" s="50"/>
      <c r="I25" s="52">
        <f>I23*I24</f>
        <v>0.12903225806451613</v>
      </c>
      <c r="J25" s="53">
        <f>I25-H25</f>
        <v>0.12903225806451613</v>
      </c>
      <c r="K25" s="54"/>
    </row>
    <row r="26" spans="3:11" ht="24" customHeight="1" x14ac:dyDescent="0.15">
      <c r="C26" s="1" t="s">
        <v>65</v>
      </c>
      <c r="D26" s="49" t="s">
        <v>66</v>
      </c>
      <c r="E26" s="49"/>
      <c r="F26" s="50" t="s">
        <v>93</v>
      </c>
      <c r="G26" s="51"/>
      <c r="H26" s="50"/>
      <c r="I26" s="52">
        <f>F20/F13</f>
        <v>3.2764227642276422</v>
      </c>
      <c r="J26" s="53">
        <f>I26-H26</f>
        <v>3.2764227642276422</v>
      </c>
      <c r="K26" s="54"/>
    </row>
    <row r="27" spans="3:11" ht="24" customHeight="1" x14ac:dyDescent="0.15">
      <c r="C27" s="1" t="s">
        <v>94</v>
      </c>
      <c r="D27" s="49" t="s">
        <v>67</v>
      </c>
      <c r="E27" s="49"/>
      <c r="F27" s="50">
        <v>0.1</v>
      </c>
      <c r="G27" s="51"/>
      <c r="H27" s="50"/>
      <c r="I27" s="52">
        <f>I25*I26</f>
        <v>0.42276422764227639</v>
      </c>
      <c r="J27" s="53">
        <f>I27-H27</f>
        <v>0.42276422764227639</v>
      </c>
      <c r="K27" s="54"/>
    </row>
    <row r="28" spans="3:11" ht="24" customHeight="1" x14ac:dyDescent="0.15">
      <c r="C28" s="47" t="s">
        <v>68</v>
      </c>
      <c r="D28" s="55"/>
      <c r="E28" s="56"/>
      <c r="F28" s="57"/>
      <c r="G28" s="57"/>
      <c r="H28" s="57"/>
      <c r="I28" s="58"/>
      <c r="J28" s="59"/>
      <c r="K28" s="60"/>
    </row>
    <row r="29" spans="3:11" ht="24" customHeight="1" x14ac:dyDescent="0.15">
      <c r="C29" s="1" t="s">
        <v>69</v>
      </c>
      <c r="D29" s="49" t="s">
        <v>70</v>
      </c>
      <c r="E29" s="49"/>
      <c r="F29" s="50">
        <v>1.2</v>
      </c>
      <c r="G29" s="51"/>
      <c r="H29" s="50"/>
      <c r="I29" s="52">
        <f>D3/F3</f>
        <v>0.83125000000000004</v>
      </c>
      <c r="J29" s="53">
        <f>I29-H29</f>
        <v>0.83125000000000004</v>
      </c>
      <c r="K29" s="54"/>
    </row>
    <row r="30" spans="3:11" ht="24" customHeight="1" x14ac:dyDescent="0.15">
      <c r="C30" s="1" t="s">
        <v>71</v>
      </c>
      <c r="D30" s="49" t="s">
        <v>72</v>
      </c>
      <c r="E30" s="49"/>
      <c r="F30" s="50">
        <v>1</v>
      </c>
      <c r="G30" s="51"/>
      <c r="H30" s="50"/>
      <c r="I30" s="52">
        <f>(D4+D5+D7)/F3</f>
        <v>0.76249999999999996</v>
      </c>
      <c r="J30" s="53">
        <f t="shared" ref="J30:J39" si="0">I30-H30</f>
        <v>0.76249999999999996</v>
      </c>
      <c r="K30" s="54"/>
    </row>
    <row r="31" spans="3:11" ht="24" customHeight="1" x14ac:dyDescent="0.15">
      <c r="C31" s="1" t="s">
        <v>73</v>
      </c>
      <c r="D31" s="49" t="s">
        <v>74</v>
      </c>
      <c r="E31" s="49"/>
      <c r="F31" s="50">
        <v>0.7</v>
      </c>
      <c r="G31" s="51"/>
      <c r="H31" s="50"/>
      <c r="I31" s="52">
        <f>(D20-D3)/F13</f>
        <v>2.1951219512195124</v>
      </c>
      <c r="J31" s="53">
        <f t="shared" si="0"/>
        <v>2.1951219512195124</v>
      </c>
      <c r="K31" s="54"/>
    </row>
    <row r="32" spans="3:11" ht="24" customHeight="1" x14ac:dyDescent="0.15">
      <c r="C32" s="1" t="s">
        <v>75</v>
      </c>
      <c r="D32" s="49" t="s">
        <v>76</v>
      </c>
      <c r="E32" s="49"/>
      <c r="F32" s="50">
        <v>1</v>
      </c>
      <c r="G32" s="51"/>
      <c r="H32" s="50"/>
      <c r="I32" s="52">
        <f>(D20-D3)/(F13+F9)</f>
        <v>1.1111111111111112</v>
      </c>
      <c r="J32" s="53">
        <f t="shared" si="0"/>
        <v>1.1111111111111112</v>
      </c>
      <c r="K32" s="54"/>
    </row>
    <row r="33" spans="1:13" ht="24" customHeight="1" x14ac:dyDescent="0.15">
      <c r="C33" s="1" t="s">
        <v>77</v>
      </c>
      <c r="D33" s="49" t="s">
        <v>78</v>
      </c>
      <c r="E33" s="49"/>
      <c r="F33" s="50">
        <v>0.3</v>
      </c>
      <c r="G33" s="51"/>
      <c r="H33" s="50"/>
      <c r="I33" s="52">
        <f>F13/F20</f>
        <v>0.30521091811414391</v>
      </c>
      <c r="J33" s="53">
        <f t="shared" si="0"/>
        <v>0.30521091811414391</v>
      </c>
      <c r="K33" s="54"/>
    </row>
    <row r="34" spans="1:13" ht="24" customHeight="1" x14ac:dyDescent="0.15">
      <c r="C34" s="47" t="s">
        <v>79</v>
      </c>
      <c r="D34" s="43"/>
      <c r="E34" s="45"/>
      <c r="F34" s="63"/>
      <c r="G34" s="63"/>
      <c r="H34" s="63"/>
      <c r="I34" s="58"/>
      <c r="J34" s="59"/>
      <c r="K34" s="60"/>
    </row>
    <row r="35" spans="1:13" ht="24" customHeight="1" x14ac:dyDescent="0.15">
      <c r="C35" s="1" t="s">
        <v>80</v>
      </c>
      <c r="D35" s="64" t="s">
        <v>81</v>
      </c>
      <c r="E35" s="64"/>
      <c r="F35" s="65" t="s">
        <v>88</v>
      </c>
      <c r="G35" s="66"/>
      <c r="H35" s="65"/>
      <c r="I35" s="67">
        <f>K3/D5</f>
        <v>50</v>
      </c>
      <c r="J35" s="68">
        <f t="shared" si="0"/>
        <v>50</v>
      </c>
      <c r="K35" s="54"/>
    </row>
    <row r="36" spans="1:13" ht="24" customHeight="1" x14ac:dyDescent="0.15">
      <c r="C36" s="1" t="s">
        <v>82</v>
      </c>
      <c r="D36" s="64" t="s">
        <v>83</v>
      </c>
      <c r="E36" s="64"/>
      <c r="F36" s="65" t="s">
        <v>88</v>
      </c>
      <c r="G36" s="66"/>
      <c r="H36" s="65"/>
      <c r="I36" s="67">
        <f>K4/D6</f>
        <v>80</v>
      </c>
      <c r="J36" s="68">
        <f t="shared" si="0"/>
        <v>80</v>
      </c>
      <c r="K36" s="54"/>
    </row>
    <row r="37" spans="1:13" ht="24" customHeight="1" x14ac:dyDescent="0.15">
      <c r="C37" s="1" t="s">
        <v>84</v>
      </c>
      <c r="D37" s="64" t="s">
        <v>85</v>
      </c>
      <c r="E37" s="64"/>
      <c r="F37" s="65" t="s">
        <v>88</v>
      </c>
      <c r="G37" s="66"/>
      <c r="H37" s="65"/>
      <c r="I37" s="67">
        <f>K4/F5</f>
        <v>26.666666666666668</v>
      </c>
      <c r="J37" s="68">
        <f t="shared" si="0"/>
        <v>26.666666666666668</v>
      </c>
      <c r="K37" s="54"/>
    </row>
    <row r="38" spans="1:13" ht="24" customHeight="1" x14ac:dyDescent="0.15">
      <c r="C38" s="1" t="s">
        <v>86</v>
      </c>
      <c r="D38" s="69" t="s">
        <v>87</v>
      </c>
      <c r="E38" s="69"/>
      <c r="F38" s="65" t="s">
        <v>88</v>
      </c>
      <c r="G38" s="61"/>
      <c r="H38" s="70"/>
      <c r="I38" s="71">
        <f>(D5/(K3/365))</f>
        <v>7.3</v>
      </c>
      <c r="J38" s="72">
        <f t="shared" si="0"/>
        <v>7.3</v>
      </c>
      <c r="K38" s="62"/>
    </row>
    <row r="39" spans="1:13" ht="24" customHeight="1" x14ac:dyDescent="0.15">
      <c r="A39" s="104"/>
      <c r="B39" s="104"/>
      <c r="C39" s="104" t="s">
        <v>89</v>
      </c>
      <c r="D39" s="122" t="s">
        <v>90</v>
      </c>
      <c r="E39" s="122"/>
      <c r="F39" s="151" t="s">
        <v>95</v>
      </c>
      <c r="G39" s="123"/>
      <c r="H39" s="152"/>
      <c r="I39" s="153">
        <f>(D6/(K4/365))</f>
        <v>4.5625</v>
      </c>
      <c r="J39" s="154">
        <f t="shared" si="0"/>
        <v>4.5625</v>
      </c>
      <c r="K39" s="155"/>
      <c r="L39" s="104"/>
      <c r="M39" s="104"/>
    </row>
    <row r="40" spans="1:13" s="2" customFormat="1" ht="21.75" customHeight="1" x14ac:dyDescent="0.15">
      <c r="A40" s="104"/>
      <c r="B40" s="104"/>
      <c r="C40" s="104"/>
      <c r="D40" s="104"/>
      <c r="E40" s="104"/>
      <c r="F40" s="104"/>
      <c r="G40" s="104"/>
      <c r="H40" s="104"/>
      <c r="I40" s="104"/>
      <c r="J40" s="156"/>
      <c r="K40" s="156"/>
      <c r="L40" s="104"/>
      <c r="M40" s="104"/>
    </row>
    <row r="41" spans="1:13" s="2" customFormat="1" ht="21.75" customHeight="1" x14ac:dyDescent="0.15">
      <c r="J41" s="73"/>
      <c r="K41" s="73"/>
    </row>
    <row r="42" spans="1:13" s="2" customFormat="1" ht="21.75" customHeight="1" x14ac:dyDescent="0.15">
      <c r="J42" s="73"/>
      <c r="K42" s="73"/>
    </row>
    <row r="43" spans="1:13" s="2" customFormat="1" ht="21.75" customHeight="1" x14ac:dyDescent="0.15">
      <c r="J43" s="73"/>
      <c r="K43" s="73"/>
    </row>
    <row r="44" spans="1:13" s="2" customFormat="1" ht="17.25" customHeight="1" x14ac:dyDescent="0.15">
      <c r="J44" s="73"/>
      <c r="K44" s="73"/>
    </row>
    <row r="45" spans="1:13" s="2" customFormat="1" ht="17.25" customHeight="1" x14ac:dyDescent="0.15">
      <c r="J45" s="73"/>
      <c r="K45" s="73"/>
    </row>
    <row r="46" spans="1:13" s="2" customFormat="1" ht="17.25" customHeight="1" x14ac:dyDescent="0.15">
      <c r="J46" s="73"/>
      <c r="K46" s="73"/>
    </row>
    <row r="47" spans="1:13" s="2" customFormat="1" x14ac:dyDescent="0.15">
      <c r="J47" s="73"/>
      <c r="K47" s="73"/>
    </row>
    <row r="48" spans="1:13" s="2" customFormat="1" x14ac:dyDescent="0.15">
      <c r="J48" s="73"/>
      <c r="K48" s="73"/>
    </row>
    <row r="49" spans="10:11" s="2" customFormat="1" x14ac:dyDescent="0.15">
      <c r="J49" s="74"/>
      <c r="K49" s="74"/>
    </row>
    <row r="50" spans="10:11" s="2" customFormat="1" x14ac:dyDescent="0.15">
      <c r="J50" s="74"/>
      <c r="K50" s="74"/>
    </row>
    <row r="51" spans="10:11" s="2" customFormat="1" x14ac:dyDescent="0.15"/>
    <row r="52" spans="10:11" s="2" customFormat="1" x14ac:dyDescent="0.15"/>
    <row r="53" spans="10:11" s="2" customFormat="1" x14ac:dyDescent="0.15"/>
    <row r="54" spans="10:11" s="2" customFormat="1" x14ac:dyDescent="0.15"/>
    <row r="55" spans="10:11" s="2" customFormat="1" x14ac:dyDescent="0.15"/>
    <row r="56" spans="10:11" s="2" customFormat="1" x14ac:dyDescent="0.15"/>
    <row r="57" spans="10:11" s="2" customFormat="1" x14ac:dyDescent="0.15"/>
    <row r="58" spans="10:11" s="2" customFormat="1" x14ac:dyDescent="0.15"/>
    <row r="59" spans="10:11" s="2" customFormat="1" x14ac:dyDescent="0.15"/>
    <row r="60" spans="10:11" s="2" customFormat="1" x14ac:dyDescent="0.15"/>
    <row r="61" spans="10:11" s="2" customFormat="1" x14ac:dyDescent="0.15"/>
    <row r="62" spans="10:11" s="2" customFormat="1" x14ac:dyDescent="0.15"/>
    <row r="63" spans="10:11" s="2" customFormat="1" x14ac:dyDescent="0.15"/>
    <row r="64" spans="10:11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  <row r="376" s="2" customFormat="1" x14ac:dyDescent="0.15"/>
    <row r="377" s="2" customFormat="1" x14ac:dyDescent="0.15"/>
    <row r="378" s="2" customFormat="1" x14ac:dyDescent="0.15"/>
    <row r="379" s="2" customFormat="1" x14ac:dyDescent="0.15"/>
    <row r="380" s="2" customFormat="1" x14ac:dyDescent="0.15"/>
    <row r="381" s="2" customFormat="1" x14ac:dyDescent="0.15"/>
    <row r="382" s="2" customFormat="1" x14ac:dyDescent="0.15"/>
    <row r="383" s="2" customFormat="1" x14ac:dyDescent="0.15"/>
    <row r="384" s="2" customFormat="1" x14ac:dyDescent="0.15"/>
    <row r="385" s="2" customFormat="1" x14ac:dyDescent="0.15"/>
    <row r="386" s="2" customFormat="1" x14ac:dyDescent="0.15"/>
    <row r="387" s="2" customFormat="1" x14ac:dyDescent="0.15"/>
    <row r="388" s="2" customFormat="1" x14ac:dyDescent="0.15"/>
    <row r="389" s="2" customFormat="1" x14ac:dyDescent="0.15"/>
    <row r="390" s="2" customFormat="1" x14ac:dyDescent="0.15"/>
    <row r="391" s="2" customFormat="1" x14ac:dyDescent="0.15"/>
    <row r="392" s="2" customFormat="1" x14ac:dyDescent="0.15"/>
    <row r="393" s="2" customFormat="1" x14ac:dyDescent="0.15"/>
    <row r="394" s="2" customFormat="1" x14ac:dyDescent="0.15"/>
    <row r="395" s="2" customFormat="1" x14ac:dyDescent="0.15"/>
    <row r="396" s="2" customFormat="1" x14ac:dyDescent="0.15"/>
    <row r="397" s="2" customFormat="1" x14ac:dyDescent="0.15"/>
    <row r="398" s="2" customFormat="1" x14ac:dyDescent="0.15"/>
    <row r="399" s="2" customFormat="1" x14ac:dyDescent="0.15"/>
    <row r="400" s="2" customFormat="1" x14ac:dyDescent="0.15"/>
    <row r="401" s="2" customFormat="1" x14ac:dyDescent="0.15"/>
    <row r="402" s="2" customFormat="1" x14ac:dyDescent="0.15"/>
    <row r="403" s="2" customFormat="1" x14ac:dyDescent="0.15"/>
    <row r="404" s="2" customFormat="1" x14ac:dyDescent="0.15"/>
    <row r="405" s="2" customFormat="1" x14ac:dyDescent="0.15"/>
    <row r="406" s="2" customFormat="1" x14ac:dyDescent="0.15"/>
    <row r="407" s="2" customFormat="1" x14ac:dyDescent="0.15"/>
    <row r="408" s="2" customFormat="1" x14ac:dyDescent="0.15"/>
    <row r="409" s="2" customFormat="1" x14ac:dyDescent="0.15"/>
    <row r="410" s="2" customFormat="1" x14ac:dyDescent="0.15"/>
    <row r="411" s="2" customFormat="1" x14ac:dyDescent="0.15"/>
    <row r="412" s="2" customFormat="1" x14ac:dyDescent="0.15"/>
    <row r="413" s="2" customFormat="1" x14ac:dyDescent="0.15"/>
    <row r="414" s="2" customFormat="1" x14ac:dyDescent="0.15"/>
    <row r="415" s="2" customFormat="1" x14ac:dyDescent="0.15"/>
    <row r="416" s="2" customFormat="1" x14ac:dyDescent="0.15"/>
    <row r="417" s="2" customFormat="1" x14ac:dyDescent="0.15"/>
    <row r="418" s="2" customFormat="1" x14ac:dyDescent="0.15"/>
    <row r="419" s="2" customFormat="1" x14ac:dyDescent="0.15"/>
    <row r="420" s="2" customFormat="1" x14ac:dyDescent="0.15"/>
    <row r="421" s="2" customFormat="1" x14ac:dyDescent="0.15"/>
    <row r="422" s="2" customFormat="1" x14ac:dyDescent="0.15"/>
    <row r="423" s="2" customFormat="1" x14ac:dyDescent="0.15"/>
    <row r="424" s="2" customFormat="1" x14ac:dyDescent="0.15"/>
    <row r="425" s="2" customFormat="1" x14ac:dyDescent="0.15"/>
    <row r="426" s="2" customFormat="1" x14ac:dyDescent="0.15"/>
    <row r="427" s="2" customFormat="1" x14ac:dyDescent="0.15"/>
    <row r="428" s="2" customFormat="1" x14ac:dyDescent="0.15"/>
    <row r="429" s="2" customFormat="1" x14ac:dyDescent="0.15"/>
    <row r="430" s="2" customFormat="1" x14ac:dyDescent="0.15"/>
    <row r="431" s="2" customFormat="1" x14ac:dyDescent="0.15"/>
    <row r="432" s="2" customFormat="1" x14ac:dyDescent="0.15"/>
    <row r="433" s="2" customFormat="1" x14ac:dyDescent="0.15"/>
    <row r="434" s="2" customFormat="1" x14ac:dyDescent="0.15"/>
    <row r="435" s="2" customFormat="1" x14ac:dyDescent="0.15"/>
    <row r="436" s="2" customFormat="1" x14ac:dyDescent="0.15"/>
    <row r="437" s="2" customFormat="1" x14ac:dyDescent="0.15"/>
    <row r="438" s="2" customFormat="1" x14ac:dyDescent="0.15"/>
    <row r="439" s="2" customFormat="1" x14ac:dyDescent="0.15"/>
    <row r="440" s="2" customFormat="1" x14ac:dyDescent="0.15"/>
    <row r="441" s="2" customFormat="1" x14ac:dyDescent="0.15"/>
    <row r="442" s="2" customFormat="1" x14ac:dyDescent="0.15"/>
    <row r="443" s="2" customFormat="1" x14ac:dyDescent="0.15"/>
    <row r="444" s="2" customFormat="1" x14ac:dyDescent="0.15"/>
    <row r="445" s="2" customFormat="1" x14ac:dyDescent="0.15"/>
    <row r="446" s="2" customFormat="1" x14ac:dyDescent="0.15"/>
    <row r="447" s="2" customFormat="1" x14ac:dyDescent="0.15"/>
    <row r="448" s="2" customFormat="1" x14ac:dyDescent="0.15"/>
    <row r="449" s="2" customFormat="1" x14ac:dyDescent="0.15"/>
    <row r="450" s="2" customFormat="1" x14ac:dyDescent="0.15"/>
    <row r="451" s="2" customFormat="1" x14ac:dyDescent="0.15"/>
    <row r="452" s="2" customFormat="1" x14ac:dyDescent="0.15"/>
    <row r="453" s="2" customFormat="1" x14ac:dyDescent="0.15"/>
    <row r="454" s="2" customFormat="1" x14ac:dyDescent="0.15"/>
    <row r="455" s="2" customFormat="1" x14ac:dyDescent="0.15"/>
    <row r="456" s="2" customFormat="1" x14ac:dyDescent="0.15"/>
    <row r="457" s="2" customFormat="1" x14ac:dyDescent="0.15"/>
    <row r="458" s="2" customFormat="1" x14ac:dyDescent="0.15"/>
    <row r="459" s="2" customFormat="1" x14ac:dyDescent="0.15"/>
    <row r="460" s="2" customFormat="1" x14ac:dyDescent="0.15"/>
    <row r="461" s="2" customFormat="1" x14ac:dyDescent="0.15"/>
    <row r="462" s="2" customFormat="1" x14ac:dyDescent="0.15"/>
    <row r="463" s="2" customFormat="1" x14ac:dyDescent="0.15"/>
    <row r="464" s="2" customFormat="1" x14ac:dyDescent="0.15"/>
    <row r="465" s="2" customFormat="1" x14ac:dyDescent="0.15"/>
    <row r="466" s="2" customFormat="1" x14ac:dyDescent="0.15"/>
    <row r="467" s="2" customFormat="1" x14ac:dyDescent="0.15"/>
    <row r="468" s="2" customFormat="1" x14ac:dyDescent="0.15"/>
    <row r="469" s="2" customFormat="1" x14ac:dyDescent="0.15"/>
    <row r="470" s="2" customFormat="1" x14ac:dyDescent="0.15"/>
    <row r="471" s="2" customFormat="1" x14ac:dyDescent="0.15"/>
    <row r="472" s="2" customFormat="1" x14ac:dyDescent="0.15"/>
    <row r="473" s="2" customFormat="1" x14ac:dyDescent="0.15"/>
    <row r="474" s="2" customFormat="1" x14ac:dyDescent="0.15"/>
    <row r="475" s="2" customFormat="1" x14ac:dyDescent="0.15"/>
    <row r="476" s="2" customFormat="1" x14ac:dyDescent="0.15"/>
    <row r="477" s="2" customFormat="1" x14ac:dyDescent="0.15"/>
    <row r="478" s="2" customFormat="1" x14ac:dyDescent="0.15"/>
    <row r="479" s="2" customFormat="1" x14ac:dyDescent="0.15"/>
    <row r="480" s="2" customFormat="1" x14ac:dyDescent="0.15"/>
    <row r="481" s="2" customFormat="1" x14ac:dyDescent="0.15"/>
    <row r="482" s="2" customFormat="1" x14ac:dyDescent="0.15"/>
    <row r="483" s="2" customFormat="1" x14ac:dyDescent="0.15"/>
    <row r="484" s="2" customFormat="1" x14ac:dyDescent="0.15"/>
    <row r="485" s="2" customFormat="1" x14ac:dyDescent="0.15"/>
    <row r="486" s="2" customFormat="1" x14ac:dyDescent="0.15"/>
    <row r="487" s="2" customFormat="1" x14ac:dyDescent="0.15"/>
    <row r="488" s="2" customFormat="1" x14ac:dyDescent="0.15"/>
    <row r="489" s="2" customFormat="1" x14ac:dyDescent="0.15"/>
    <row r="490" s="2" customFormat="1" x14ac:dyDescent="0.15"/>
    <row r="491" s="2" customFormat="1" x14ac:dyDescent="0.15"/>
    <row r="492" s="2" customFormat="1" x14ac:dyDescent="0.15"/>
    <row r="493" s="2" customFormat="1" x14ac:dyDescent="0.15"/>
    <row r="494" s="2" customFormat="1" x14ac:dyDescent="0.15"/>
    <row r="495" s="2" customFormat="1" x14ac:dyDescent="0.15"/>
    <row r="496" s="2" customFormat="1" x14ac:dyDescent="0.15"/>
    <row r="497" s="2" customFormat="1" x14ac:dyDescent="0.15"/>
    <row r="498" s="2" customFormat="1" x14ac:dyDescent="0.15"/>
    <row r="499" s="2" customFormat="1" x14ac:dyDescent="0.15"/>
    <row r="500" s="2" customFormat="1" x14ac:dyDescent="0.15"/>
    <row r="501" s="2" customFormat="1" x14ac:dyDescent="0.15"/>
    <row r="502" s="2" customFormat="1" x14ac:dyDescent="0.15"/>
    <row r="503" s="2" customFormat="1" x14ac:dyDescent="0.15"/>
    <row r="504" s="2" customFormat="1" x14ac:dyDescent="0.15"/>
    <row r="505" s="2" customFormat="1" x14ac:dyDescent="0.15"/>
    <row r="506" s="2" customFormat="1" x14ac:dyDescent="0.15"/>
    <row r="507" s="2" customFormat="1" x14ac:dyDescent="0.15"/>
    <row r="508" s="2" customFormat="1" x14ac:dyDescent="0.15"/>
    <row r="509" s="2" customFormat="1" x14ac:dyDescent="0.15"/>
    <row r="510" s="2" customFormat="1" x14ac:dyDescent="0.15"/>
    <row r="511" s="2" customFormat="1" x14ac:dyDescent="0.15"/>
    <row r="512" s="2" customFormat="1" x14ac:dyDescent="0.15"/>
    <row r="513" s="2" customFormat="1" x14ac:dyDescent="0.15"/>
    <row r="514" s="2" customFormat="1" x14ac:dyDescent="0.15"/>
    <row r="515" s="2" customFormat="1" x14ac:dyDescent="0.15"/>
    <row r="516" s="2" customFormat="1" x14ac:dyDescent="0.15"/>
    <row r="517" s="2" customFormat="1" x14ac:dyDescent="0.15"/>
    <row r="518" s="2" customFormat="1" x14ac:dyDescent="0.15"/>
    <row r="519" s="2" customFormat="1" x14ac:dyDescent="0.15"/>
    <row r="520" s="2" customFormat="1" x14ac:dyDescent="0.15"/>
    <row r="521" s="2" customFormat="1" x14ac:dyDescent="0.15"/>
    <row r="522" s="2" customFormat="1" x14ac:dyDescent="0.15"/>
    <row r="523" s="2" customFormat="1" x14ac:dyDescent="0.15"/>
    <row r="524" s="2" customFormat="1" x14ac:dyDescent="0.15"/>
    <row r="525" s="2" customFormat="1" x14ac:dyDescent="0.15"/>
    <row r="526" s="2" customFormat="1" x14ac:dyDescent="0.15"/>
    <row r="527" s="2" customFormat="1" x14ac:dyDescent="0.15"/>
    <row r="528" s="2" customFormat="1" x14ac:dyDescent="0.15"/>
    <row r="529" s="2" customFormat="1" x14ac:dyDescent="0.15"/>
    <row r="530" s="2" customFormat="1" x14ac:dyDescent="0.15"/>
    <row r="531" s="2" customFormat="1" x14ac:dyDescent="0.15"/>
    <row r="532" s="2" customFormat="1" x14ac:dyDescent="0.15"/>
    <row r="533" s="2" customFormat="1" x14ac:dyDescent="0.15"/>
    <row r="534" s="2" customFormat="1" x14ac:dyDescent="0.15"/>
    <row r="535" s="2" customFormat="1" x14ac:dyDescent="0.15"/>
    <row r="536" s="2" customFormat="1" x14ac:dyDescent="0.15"/>
    <row r="537" s="2" customFormat="1" x14ac:dyDescent="0.15"/>
    <row r="538" s="2" customFormat="1" x14ac:dyDescent="0.15"/>
    <row r="539" s="2" customFormat="1" x14ac:dyDescent="0.15"/>
    <row r="540" s="2" customFormat="1" x14ac:dyDescent="0.15"/>
    <row r="541" s="2" customFormat="1" x14ac:dyDescent="0.15"/>
    <row r="542" s="2" customFormat="1" x14ac:dyDescent="0.15"/>
    <row r="543" s="2" customFormat="1" x14ac:dyDescent="0.15"/>
    <row r="544" s="2" customFormat="1" x14ac:dyDescent="0.15"/>
    <row r="545" s="2" customFormat="1" x14ac:dyDescent="0.15"/>
    <row r="546" s="2" customFormat="1" x14ac:dyDescent="0.15"/>
    <row r="547" s="2" customFormat="1" x14ac:dyDescent="0.15"/>
    <row r="548" s="2" customFormat="1" x14ac:dyDescent="0.15"/>
    <row r="549" s="2" customFormat="1" x14ac:dyDescent="0.15"/>
    <row r="550" s="2" customFormat="1" x14ac:dyDescent="0.15"/>
    <row r="551" s="2" customFormat="1" x14ac:dyDescent="0.15"/>
    <row r="552" s="2" customFormat="1" x14ac:dyDescent="0.15"/>
    <row r="553" s="2" customFormat="1" x14ac:dyDescent="0.15"/>
    <row r="554" s="2" customFormat="1" x14ac:dyDescent="0.15"/>
    <row r="555" s="2" customFormat="1" x14ac:dyDescent="0.15"/>
    <row r="556" s="2" customFormat="1" x14ac:dyDescent="0.15"/>
    <row r="557" s="2" customFormat="1" x14ac:dyDescent="0.15"/>
    <row r="558" s="2" customFormat="1" x14ac:dyDescent="0.15"/>
    <row r="559" s="2" customFormat="1" x14ac:dyDescent="0.15"/>
    <row r="560" s="2" customFormat="1" x14ac:dyDescent="0.15"/>
    <row r="561" s="2" customFormat="1" x14ac:dyDescent="0.15"/>
    <row r="562" s="2" customFormat="1" x14ac:dyDescent="0.15"/>
    <row r="563" s="2" customFormat="1" x14ac:dyDescent="0.15"/>
    <row r="564" s="2" customFormat="1" x14ac:dyDescent="0.15"/>
    <row r="565" s="2" customFormat="1" x14ac:dyDescent="0.15"/>
    <row r="566" s="2" customFormat="1" x14ac:dyDescent="0.15"/>
    <row r="567" s="2" customFormat="1" x14ac:dyDescent="0.15"/>
    <row r="568" s="2" customFormat="1" x14ac:dyDescent="0.15"/>
    <row r="569" s="2" customFormat="1" x14ac:dyDescent="0.15"/>
    <row r="570" s="2" customFormat="1" x14ac:dyDescent="0.15"/>
    <row r="571" s="2" customFormat="1" x14ac:dyDescent="0.15"/>
    <row r="572" s="2" customFormat="1" x14ac:dyDescent="0.15"/>
    <row r="573" s="2" customFormat="1" x14ac:dyDescent="0.15"/>
    <row r="574" s="2" customFormat="1" x14ac:dyDescent="0.15"/>
    <row r="575" s="2" customFormat="1" x14ac:dyDescent="0.15"/>
    <row r="576" s="2" customFormat="1" x14ac:dyDescent="0.15"/>
    <row r="577" s="2" customFormat="1" x14ac:dyDescent="0.15"/>
    <row r="578" s="2" customFormat="1" x14ac:dyDescent="0.15"/>
    <row r="579" s="2" customFormat="1" x14ac:dyDescent="0.15"/>
    <row r="580" s="2" customFormat="1" x14ac:dyDescent="0.15"/>
    <row r="581" s="2" customFormat="1" x14ac:dyDescent="0.15"/>
    <row r="582" s="2" customFormat="1" x14ac:dyDescent="0.15"/>
    <row r="583" s="2" customFormat="1" x14ac:dyDescent="0.15"/>
    <row r="584" s="2" customFormat="1" x14ac:dyDescent="0.15"/>
    <row r="585" s="2" customFormat="1" x14ac:dyDescent="0.15"/>
    <row r="586" s="2" customFormat="1" x14ac:dyDescent="0.15"/>
    <row r="587" s="2" customFormat="1" x14ac:dyDescent="0.15"/>
    <row r="588" s="2" customFormat="1" x14ac:dyDescent="0.15"/>
    <row r="589" s="2" customFormat="1" x14ac:dyDescent="0.15"/>
    <row r="590" s="2" customFormat="1" x14ac:dyDescent="0.15"/>
    <row r="591" s="2" customFormat="1" x14ac:dyDescent="0.15"/>
    <row r="592" s="2" customFormat="1" x14ac:dyDescent="0.15"/>
    <row r="593" s="2" customFormat="1" x14ac:dyDescent="0.15"/>
    <row r="594" s="2" customFormat="1" x14ac:dyDescent="0.15"/>
    <row r="595" s="2" customFormat="1" x14ac:dyDescent="0.15"/>
    <row r="596" s="2" customFormat="1" x14ac:dyDescent="0.15"/>
    <row r="597" s="2" customFormat="1" x14ac:dyDescent="0.15"/>
    <row r="598" s="2" customFormat="1" x14ac:dyDescent="0.15"/>
    <row r="599" s="2" customFormat="1" x14ac:dyDescent="0.15"/>
    <row r="600" s="2" customFormat="1" x14ac:dyDescent="0.15"/>
    <row r="601" s="2" customFormat="1" x14ac:dyDescent="0.15"/>
    <row r="602" s="2" customFormat="1" x14ac:dyDescent="0.15"/>
    <row r="603" s="2" customFormat="1" x14ac:dyDescent="0.15"/>
    <row r="604" s="2" customFormat="1" x14ac:dyDescent="0.15"/>
    <row r="605" s="2" customFormat="1" x14ac:dyDescent="0.15"/>
    <row r="606" s="2" customFormat="1" x14ac:dyDescent="0.15"/>
    <row r="607" s="2" customFormat="1" x14ac:dyDescent="0.15"/>
    <row r="608" s="2" customFormat="1" x14ac:dyDescent="0.15"/>
    <row r="609" s="2" customFormat="1" x14ac:dyDescent="0.15"/>
    <row r="610" s="2" customFormat="1" x14ac:dyDescent="0.15"/>
    <row r="611" s="2" customFormat="1" x14ac:dyDescent="0.15"/>
    <row r="612" s="2" customFormat="1" x14ac:dyDescent="0.15"/>
    <row r="613" s="2" customFormat="1" x14ac:dyDescent="0.15"/>
    <row r="614" s="2" customFormat="1" x14ac:dyDescent="0.15"/>
    <row r="615" s="2" customFormat="1" x14ac:dyDescent="0.15"/>
    <row r="616" s="2" customFormat="1" x14ac:dyDescent="0.15"/>
    <row r="617" s="2" customFormat="1" x14ac:dyDescent="0.15"/>
    <row r="618" s="2" customFormat="1" x14ac:dyDescent="0.15"/>
    <row r="619" s="2" customFormat="1" x14ac:dyDescent="0.15"/>
    <row r="620" s="2" customFormat="1" x14ac:dyDescent="0.15"/>
    <row r="621" s="2" customFormat="1" x14ac:dyDescent="0.15"/>
    <row r="622" s="2" customFormat="1" x14ac:dyDescent="0.15"/>
    <row r="623" s="2" customFormat="1" x14ac:dyDescent="0.15"/>
    <row r="624" s="2" customFormat="1" x14ac:dyDescent="0.15"/>
    <row r="625" s="2" customFormat="1" x14ac:dyDescent="0.15"/>
    <row r="626" s="2" customFormat="1" x14ac:dyDescent="0.15"/>
    <row r="627" s="2" customFormat="1" x14ac:dyDescent="0.15"/>
    <row r="628" s="2" customFormat="1" x14ac:dyDescent="0.15"/>
    <row r="629" s="2" customFormat="1" x14ac:dyDescent="0.15"/>
    <row r="630" s="2" customFormat="1" x14ac:dyDescent="0.15"/>
    <row r="631" s="2" customFormat="1" x14ac:dyDescent="0.15"/>
    <row r="632" s="2" customFormat="1" x14ac:dyDescent="0.15"/>
    <row r="633" s="2" customFormat="1" x14ac:dyDescent="0.15"/>
    <row r="634" s="2" customFormat="1" x14ac:dyDescent="0.15"/>
    <row r="635" s="2" customFormat="1" x14ac:dyDescent="0.15"/>
    <row r="636" s="2" customFormat="1" x14ac:dyDescent="0.15"/>
    <row r="637" s="2" customFormat="1" x14ac:dyDescent="0.15"/>
    <row r="638" s="2" customFormat="1" x14ac:dyDescent="0.15"/>
    <row r="639" s="2" customFormat="1" x14ac:dyDescent="0.15"/>
    <row r="640" s="2" customFormat="1" x14ac:dyDescent="0.15"/>
    <row r="641" s="2" customFormat="1" x14ac:dyDescent="0.15"/>
    <row r="642" s="2" customFormat="1" x14ac:dyDescent="0.15"/>
    <row r="643" s="2" customFormat="1" x14ac:dyDescent="0.15"/>
    <row r="644" s="2" customFormat="1" x14ac:dyDescent="0.15"/>
    <row r="645" s="2" customFormat="1" x14ac:dyDescent="0.15"/>
    <row r="646" s="2" customFormat="1" x14ac:dyDescent="0.15"/>
    <row r="647" s="2" customFormat="1" x14ac:dyDescent="0.15"/>
    <row r="648" s="2" customFormat="1" x14ac:dyDescent="0.15"/>
    <row r="649" s="2" customFormat="1" x14ac:dyDescent="0.15"/>
    <row r="650" s="2" customFormat="1" x14ac:dyDescent="0.15"/>
    <row r="651" s="2" customFormat="1" x14ac:dyDescent="0.15"/>
    <row r="652" s="2" customFormat="1" x14ac:dyDescent="0.15"/>
    <row r="653" s="2" customFormat="1" x14ac:dyDescent="0.15"/>
    <row r="654" s="2" customFormat="1" x14ac:dyDescent="0.15"/>
    <row r="655" s="2" customFormat="1" x14ac:dyDescent="0.15"/>
    <row r="656" s="2" customFormat="1" x14ac:dyDescent="0.15"/>
    <row r="657" s="2" customFormat="1" x14ac:dyDescent="0.15"/>
    <row r="658" s="2" customFormat="1" x14ac:dyDescent="0.15"/>
    <row r="659" s="2" customFormat="1" x14ac:dyDescent="0.15"/>
    <row r="660" s="2" customFormat="1" x14ac:dyDescent="0.15"/>
    <row r="661" s="2" customFormat="1" x14ac:dyDescent="0.15"/>
    <row r="662" s="2" customFormat="1" x14ac:dyDescent="0.15"/>
    <row r="663" s="2" customFormat="1" x14ac:dyDescent="0.15"/>
    <row r="664" s="2" customFormat="1" x14ac:dyDescent="0.15"/>
    <row r="665" s="2" customFormat="1" x14ac:dyDescent="0.15"/>
    <row r="666" s="2" customFormat="1" x14ac:dyDescent="0.15"/>
    <row r="667" s="2" customFormat="1" x14ac:dyDescent="0.15"/>
    <row r="668" s="2" customFormat="1" x14ac:dyDescent="0.15"/>
    <row r="669" s="2" customFormat="1" x14ac:dyDescent="0.15"/>
    <row r="670" s="2" customFormat="1" x14ac:dyDescent="0.15"/>
    <row r="671" s="2" customFormat="1" x14ac:dyDescent="0.15"/>
    <row r="672" s="2" customFormat="1" x14ac:dyDescent="0.15"/>
    <row r="673" s="2" customFormat="1" x14ac:dyDescent="0.15"/>
    <row r="674" s="2" customFormat="1" x14ac:dyDescent="0.15"/>
    <row r="675" s="2" customFormat="1" x14ac:dyDescent="0.15"/>
    <row r="676" s="2" customFormat="1" x14ac:dyDescent="0.15"/>
    <row r="677" s="2" customFormat="1" x14ac:dyDescent="0.15"/>
    <row r="678" s="2" customFormat="1" x14ac:dyDescent="0.15"/>
    <row r="679" s="2" customFormat="1" x14ac:dyDescent="0.15"/>
    <row r="680" s="2" customFormat="1" x14ac:dyDescent="0.15"/>
    <row r="681" s="2" customFormat="1" x14ac:dyDescent="0.15"/>
    <row r="682" s="2" customFormat="1" x14ac:dyDescent="0.15"/>
    <row r="683" s="2" customFormat="1" x14ac:dyDescent="0.15"/>
    <row r="684" s="2" customFormat="1" x14ac:dyDescent="0.15"/>
    <row r="685" s="2" customFormat="1" x14ac:dyDescent="0.15"/>
    <row r="686" s="2" customFormat="1" x14ac:dyDescent="0.15"/>
    <row r="687" s="2" customFormat="1" x14ac:dyDescent="0.15"/>
    <row r="688" s="2" customFormat="1" x14ac:dyDescent="0.15"/>
    <row r="689" s="2" customFormat="1" x14ac:dyDescent="0.15"/>
    <row r="690" s="2" customFormat="1" x14ac:dyDescent="0.15"/>
    <row r="691" s="2" customFormat="1" x14ac:dyDescent="0.15"/>
    <row r="692" s="2" customFormat="1" x14ac:dyDescent="0.15"/>
    <row r="693" s="2" customFormat="1" x14ac:dyDescent="0.15"/>
    <row r="694" s="2" customFormat="1" x14ac:dyDescent="0.15"/>
    <row r="695" s="2" customFormat="1" x14ac:dyDescent="0.15"/>
    <row r="696" s="2" customFormat="1" x14ac:dyDescent="0.15"/>
    <row r="697" s="2" customFormat="1" x14ac:dyDescent="0.15"/>
    <row r="698" s="2" customFormat="1" x14ac:dyDescent="0.15"/>
    <row r="699" s="2" customFormat="1" x14ac:dyDescent="0.15"/>
    <row r="700" s="2" customFormat="1" x14ac:dyDescent="0.15"/>
    <row r="701" s="2" customFormat="1" x14ac:dyDescent="0.15"/>
    <row r="702" s="2" customFormat="1" x14ac:dyDescent="0.15"/>
    <row r="703" s="2" customFormat="1" x14ac:dyDescent="0.15"/>
    <row r="704" s="2" customFormat="1" x14ac:dyDescent="0.15"/>
    <row r="705" s="2" customFormat="1" x14ac:dyDescent="0.15"/>
    <row r="706" s="2" customFormat="1" x14ac:dyDescent="0.15"/>
    <row r="707" s="2" customFormat="1" x14ac:dyDescent="0.15"/>
    <row r="708" s="2" customFormat="1" x14ac:dyDescent="0.15"/>
    <row r="709" s="2" customFormat="1" x14ac:dyDescent="0.15"/>
    <row r="710" s="2" customFormat="1" x14ac:dyDescent="0.15"/>
    <row r="711" s="2" customFormat="1" x14ac:dyDescent="0.15"/>
    <row r="712" s="2" customFormat="1" x14ac:dyDescent="0.15"/>
    <row r="713" s="2" customFormat="1" x14ac:dyDescent="0.15"/>
    <row r="714" s="2" customFormat="1" x14ac:dyDescent="0.15"/>
    <row r="715" s="2" customFormat="1" x14ac:dyDescent="0.15"/>
    <row r="716" s="2" customFormat="1" x14ac:dyDescent="0.15"/>
    <row r="717" s="2" customFormat="1" x14ac:dyDescent="0.15"/>
    <row r="718" s="2" customFormat="1" x14ac:dyDescent="0.15"/>
    <row r="719" s="2" customFormat="1" x14ac:dyDescent="0.15"/>
    <row r="720" s="2" customFormat="1" x14ac:dyDescent="0.15"/>
    <row r="721" s="2" customFormat="1" x14ac:dyDescent="0.15"/>
    <row r="722" s="2" customFormat="1" x14ac:dyDescent="0.15"/>
    <row r="723" s="2" customFormat="1" x14ac:dyDescent="0.15"/>
    <row r="724" s="2" customFormat="1" x14ac:dyDescent="0.15"/>
    <row r="725" s="2" customFormat="1" x14ac:dyDescent="0.15"/>
    <row r="726" s="2" customFormat="1" x14ac:dyDescent="0.15"/>
    <row r="727" s="2" customFormat="1" x14ac:dyDescent="0.15"/>
    <row r="728" s="2" customFormat="1" x14ac:dyDescent="0.15"/>
    <row r="729" s="2" customFormat="1" x14ac:dyDescent="0.15"/>
    <row r="730" s="2" customFormat="1" x14ac:dyDescent="0.15"/>
    <row r="731" s="2" customFormat="1" x14ac:dyDescent="0.15"/>
    <row r="732" s="2" customFormat="1" x14ac:dyDescent="0.15"/>
    <row r="733" s="2" customFormat="1" x14ac:dyDescent="0.15"/>
    <row r="734" s="2" customFormat="1" x14ac:dyDescent="0.15"/>
    <row r="735" s="2" customFormat="1" x14ac:dyDescent="0.15"/>
    <row r="736" s="2" customFormat="1" x14ac:dyDescent="0.15"/>
    <row r="737" s="2" customFormat="1" x14ac:dyDescent="0.15"/>
    <row r="738" s="2" customFormat="1" x14ac:dyDescent="0.15"/>
    <row r="739" s="2" customFormat="1" x14ac:dyDescent="0.15"/>
    <row r="740" s="2" customFormat="1" x14ac:dyDescent="0.15"/>
    <row r="741" s="2" customFormat="1" x14ac:dyDescent="0.15"/>
    <row r="742" s="2" customFormat="1" x14ac:dyDescent="0.15"/>
    <row r="743" s="2" customFormat="1" x14ac:dyDescent="0.15"/>
    <row r="744" s="2" customFormat="1" x14ac:dyDescent="0.15"/>
    <row r="745" s="2" customFormat="1" x14ac:dyDescent="0.15"/>
    <row r="746" s="2" customFormat="1" x14ac:dyDescent="0.15"/>
    <row r="747" s="2" customFormat="1" x14ac:dyDescent="0.15"/>
    <row r="748" s="2" customFormat="1" x14ac:dyDescent="0.15"/>
    <row r="749" s="2" customFormat="1" x14ac:dyDescent="0.15"/>
    <row r="750" s="2" customFormat="1" x14ac:dyDescent="0.15"/>
    <row r="751" s="2" customFormat="1" x14ac:dyDescent="0.15"/>
    <row r="752" s="2" customFormat="1" x14ac:dyDescent="0.15"/>
    <row r="753" s="2" customFormat="1" x14ac:dyDescent="0.15"/>
    <row r="754" s="2" customFormat="1" x14ac:dyDescent="0.15"/>
    <row r="755" s="2" customFormat="1" x14ac:dyDescent="0.15"/>
    <row r="756" s="2" customFormat="1" x14ac:dyDescent="0.15"/>
    <row r="757" s="2" customFormat="1" x14ac:dyDescent="0.15"/>
    <row r="758" s="2" customFormat="1" x14ac:dyDescent="0.15"/>
    <row r="759" s="2" customFormat="1" x14ac:dyDescent="0.15"/>
    <row r="760" s="2" customFormat="1" x14ac:dyDescent="0.15"/>
    <row r="761" s="2" customFormat="1" x14ac:dyDescent="0.15"/>
    <row r="762" s="2" customFormat="1" x14ac:dyDescent="0.15"/>
    <row r="763" s="2" customFormat="1" x14ac:dyDescent="0.15"/>
    <row r="764" s="2" customFormat="1" x14ac:dyDescent="0.15"/>
    <row r="765" s="2" customFormat="1" x14ac:dyDescent="0.15"/>
    <row r="766" s="2" customFormat="1" x14ac:dyDescent="0.15"/>
    <row r="767" s="2" customFormat="1" x14ac:dyDescent="0.15"/>
    <row r="768" s="2" customFormat="1" x14ac:dyDescent="0.15"/>
    <row r="769" s="2" customFormat="1" x14ac:dyDescent="0.15"/>
    <row r="770" s="2" customFormat="1" x14ac:dyDescent="0.15"/>
    <row r="771" s="2" customFormat="1" x14ac:dyDescent="0.15"/>
    <row r="772" s="2" customFormat="1" x14ac:dyDescent="0.15"/>
    <row r="773" s="2" customFormat="1" x14ac:dyDescent="0.15"/>
    <row r="774" s="2" customFormat="1" x14ac:dyDescent="0.15"/>
    <row r="775" s="2" customFormat="1" x14ac:dyDescent="0.15"/>
    <row r="776" s="2" customFormat="1" x14ac:dyDescent="0.15"/>
    <row r="777" s="2" customFormat="1" x14ac:dyDescent="0.15"/>
    <row r="778" s="2" customFormat="1" x14ac:dyDescent="0.15"/>
    <row r="779" s="2" customFormat="1" x14ac:dyDescent="0.15"/>
    <row r="780" s="2" customFormat="1" x14ac:dyDescent="0.15"/>
    <row r="781" s="2" customFormat="1" x14ac:dyDescent="0.15"/>
    <row r="782" s="2" customFormat="1" x14ac:dyDescent="0.15"/>
    <row r="783" s="2" customFormat="1" x14ac:dyDescent="0.15"/>
    <row r="784" s="2" customFormat="1" x14ac:dyDescent="0.15"/>
    <row r="785" s="2" customFormat="1" x14ac:dyDescent="0.15"/>
    <row r="786" s="2" customFormat="1" x14ac:dyDescent="0.15"/>
    <row r="787" s="2" customFormat="1" x14ac:dyDescent="0.15"/>
    <row r="788" s="2" customFormat="1" x14ac:dyDescent="0.15"/>
    <row r="789" s="2" customFormat="1" x14ac:dyDescent="0.15"/>
    <row r="790" s="2" customFormat="1" x14ac:dyDescent="0.15"/>
    <row r="791" s="2" customFormat="1" x14ac:dyDescent="0.15"/>
    <row r="792" s="2" customFormat="1" x14ac:dyDescent="0.15"/>
    <row r="793" s="2" customFormat="1" x14ac:dyDescent="0.15"/>
    <row r="794" s="2" customFormat="1" x14ac:dyDescent="0.15"/>
    <row r="795" s="2" customFormat="1" x14ac:dyDescent="0.15"/>
    <row r="796" s="2" customFormat="1" x14ac:dyDescent="0.15"/>
    <row r="797" s="2" customFormat="1" x14ac:dyDescent="0.15"/>
    <row r="798" s="2" customFormat="1" x14ac:dyDescent="0.15"/>
    <row r="799" s="2" customFormat="1" x14ac:dyDescent="0.15"/>
    <row r="800" s="2" customFormat="1" x14ac:dyDescent="0.15"/>
    <row r="801" s="2" customFormat="1" x14ac:dyDescent="0.15"/>
    <row r="802" s="2" customFormat="1" x14ac:dyDescent="0.15"/>
    <row r="803" s="2" customFormat="1" x14ac:dyDescent="0.15"/>
    <row r="804" s="2" customFormat="1" x14ac:dyDescent="0.15"/>
    <row r="805" s="2" customFormat="1" x14ac:dyDescent="0.15"/>
    <row r="806" s="2" customFormat="1" x14ac:dyDescent="0.15"/>
    <row r="807" s="2" customFormat="1" x14ac:dyDescent="0.15"/>
    <row r="808" s="2" customFormat="1" x14ac:dyDescent="0.15"/>
    <row r="809" s="2" customFormat="1" x14ac:dyDescent="0.15"/>
    <row r="810" s="2" customFormat="1" x14ac:dyDescent="0.15"/>
    <row r="811" s="2" customFormat="1" x14ac:dyDescent="0.15"/>
    <row r="812" s="2" customFormat="1" x14ac:dyDescent="0.15"/>
    <row r="813" s="2" customFormat="1" x14ac:dyDescent="0.15"/>
    <row r="814" s="2" customFormat="1" x14ac:dyDescent="0.15"/>
    <row r="815" s="2" customFormat="1" x14ac:dyDescent="0.15"/>
    <row r="816" s="2" customFormat="1" x14ac:dyDescent="0.15"/>
    <row r="817" s="2" customFormat="1" x14ac:dyDescent="0.15"/>
    <row r="818" s="2" customFormat="1" x14ac:dyDescent="0.15"/>
    <row r="819" s="2" customFormat="1" x14ac:dyDescent="0.15"/>
    <row r="820" s="2" customFormat="1" x14ac:dyDescent="0.15"/>
    <row r="821" s="2" customFormat="1" x14ac:dyDescent="0.15"/>
    <row r="822" s="2" customFormat="1" x14ac:dyDescent="0.15"/>
    <row r="823" s="2" customFormat="1" x14ac:dyDescent="0.15"/>
    <row r="824" s="2" customFormat="1" x14ac:dyDescent="0.15"/>
    <row r="825" s="2" customFormat="1" x14ac:dyDescent="0.15"/>
    <row r="826" s="2" customFormat="1" x14ac:dyDescent="0.15"/>
    <row r="827" s="2" customFormat="1" x14ac:dyDescent="0.15"/>
    <row r="828" s="2" customFormat="1" x14ac:dyDescent="0.15"/>
    <row r="829" s="2" customFormat="1" x14ac:dyDescent="0.15"/>
    <row r="830" s="2" customFormat="1" x14ac:dyDescent="0.15"/>
    <row r="831" s="2" customFormat="1" x14ac:dyDescent="0.15"/>
    <row r="832" s="2" customFormat="1" x14ac:dyDescent="0.15"/>
    <row r="833" s="2" customFormat="1" x14ac:dyDescent="0.15"/>
    <row r="834" s="2" customFormat="1" x14ac:dyDescent="0.15"/>
    <row r="835" s="2" customFormat="1" x14ac:dyDescent="0.15"/>
    <row r="836" s="2" customFormat="1" x14ac:dyDescent="0.15"/>
    <row r="837" s="2" customFormat="1" x14ac:dyDescent="0.15"/>
    <row r="838" s="2" customFormat="1" x14ac:dyDescent="0.15"/>
    <row r="839" s="2" customFormat="1" x14ac:dyDescent="0.15"/>
    <row r="840" s="2" customFormat="1" x14ac:dyDescent="0.15"/>
    <row r="841" s="2" customFormat="1" x14ac:dyDescent="0.15"/>
    <row r="842" s="2" customFormat="1" x14ac:dyDescent="0.15"/>
    <row r="843" s="2" customFormat="1" x14ac:dyDescent="0.15"/>
    <row r="844" s="2" customFormat="1" x14ac:dyDescent="0.15"/>
    <row r="845" s="2" customFormat="1" x14ac:dyDescent="0.15"/>
    <row r="846" s="2" customFormat="1" x14ac:dyDescent="0.15"/>
    <row r="847" s="2" customFormat="1" x14ac:dyDescent="0.15"/>
    <row r="848" s="2" customFormat="1" x14ac:dyDescent="0.15"/>
    <row r="849" s="2" customFormat="1" x14ac:dyDescent="0.15"/>
    <row r="850" s="2" customFormat="1" x14ac:dyDescent="0.15"/>
    <row r="851" s="2" customFormat="1" x14ac:dyDescent="0.15"/>
    <row r="852" s="2" customFormat="1" x14ac:dyDescent="0.15"/>
    <row r="853" s="2" customFormat="1" x14ac:dyDescent="0.15"/>
    <row r="854" s="2" customFormat="1" x14ac:dyDescent="0.15"/>
    <row r="855" s="2" customFormat="1" x14ac:dyDescent="0.15"/>
    <row r="856" s="2" customFormat="1" x14ac:dyDescent="0.15"/>
    <row r="857" s="2" customFormat="1" x14ac:dyDescent="0.15"/>
    <row r="858" s="2" customFormat="1" x14ac:dyDescent="0.15"/>
    <row r="859" s="2" customFormat="1" x14ac:dyDescent="0.15"/>
    <row r="860" s="2" customFormat="1" x14ac:dyDescent="0.15"/>
    <row r="861" s="2" customFormat="1" x14ac:dyDescent="0.15"/>
    <row r="862" s="2" customFormat="1" x14ac:dyDescent="0.15"/>
    <row r="863" s="2" customFormat="1" x14ac:dyDescent="0.15"/>
    <row r="864" s="2" customFormat="1" x14ac:dyDescent="0.15"/>
    <row r="865" s="2" customFormat="1" x14ac:dyDescent="0.15"/>
    <row r="866" s="2" customFormat="1" x14ac:dyDescent="0.15"/>
    <row r="867" s="2" customFormat="1" x14ac:dyDescent="0.15"/>
    <row r="868" s="2" customFormat="1" x14ac:dyDescent="0.15"/>
    <row r="869" s="2" customFormat="1" x14ac:dyDescent="0.15"/>
    <row r="870" s="2" customFormat="1" x14ac:dyDescent="0.15"/>
    <row r="871" s="2" customFormat="1" x14ac:dyDescent="0.15"/>
    <row r="872" s="2" customFormat="1" x14ac:dyDescent="0.15"/>
    <row r="873" s="2" customFormat="1" x14ac:dyDescent="0.15"/>
    <row r="874" s="2" customFormat="1" x14ac:dyDescent="0.15"/>
    <row r="875" s="2" customFormat="1" x14ac:dyDescent="0.15"/>
    <row r="876" s="2" customFormat="1" x14ac:dyDescent="0.15"/>
    <row r="877" s="2" customFormat="1" x14ac:dyDescent="0.15"/>
    <row r="878" s="2" customFormat="1" x14ac:dyDescent="0.15"/>
    <row r="879" s="2" customFormat="1" x14ac:dyDescent="0.15"/>
    <row r="880" s="2" customFormat="1" x14ac:dyDescent="0.15"/>
    <row r="881" s="2" customFormat="1" x14ac:dyDescent="0.15"/>
    <row r="882" s="2" customFormat="1" x14ac:dyDescent="0.15"/>
    <row r="883" s="2" customFormat="1" x14ac:dyDescent="0.15"/>
    <row r="884" s="2" customFormat="1" x14ac:dyDescent="0.15"/>
    <row r="885" s="2" customFormat="1" x14ac:dyDescent="0.15"/>
    <row r="886" s="2" customFormat="1" x14ac:dyDescent="0.15"/>
    <row r="887" s="2" customFormat="1" x14ac:dyDescent="0.15"/>
    <row r="888" s="2" customFormat="1" x14ac:dyDescent="0.15"/>
    <row r="889" s="2" customFormat="1" x14ac:dyDescent="0.15"/>
    <row r="890" s="2" customFormat="1" x14ac:dyDescent="0.15"/>
    <row r="891" s="2" customFormat="1" x14ac:dyDescent="0.15"/>
    <row r="892" s="2" customFormat="1" x14ac:dyDescent="0.15"/>
    <row r="893" s="2" customFormat="1" x14ac:dyDescent="0.15"/>
    <row r="894" s="2" customFormat="1" x14ac:dyDescent="0.15"/>
    <row r="895" s="2" customFormat="1" x14ac:dyDescent="0.15"/>
    <row r="896" s="2" customFormat="1" x14ac:dyDescent="0.15"/>
    <row r="897" s="2" customFormat="1" x14ac:dyDescent="0.15"/>
    <row r="898" s="2" customFormat="1" x14ac:dyDescent="0.15"/>
    <row r="899" s="2" customFormat="1" x14ac:dyDescent="0.15"/>
    <row r="900" s="2" customFormat="1" x14ac:dyDescent="0.15"/>
    <row r="901" s="2" customFormat="1" x14ac:dyDescent="0.15"/>
    <row r="902" s="2" customFormat="1" x14ac:dyDescent="0.15"/>
    <row r="903" s="2" customFormat="1" x14ac:dyDescent="0.15"/>
    <row r="904" s="2" customFormat="1" x14ac:dyDescent="0.15"/>
    <row r="905" s="2" customFormat="1" x14ac:dyDescent="0.15"/>
    <row r="906" s="2" customFormat="1" x14ac:dyDescent="0.15"/>
    <row r="907" s="2" customFormat="1" x14ac:dyDescent="0.15"/>
    <row r="908" s="2" customFormat="1" x14ac:dyDescent="0.15"/>
    <row r="909" s="2" customFormat="1" x14ac:dyDescent="0.15"/>
    <row r="910" s="2" customFormat="1" x14ac:dyDescent="0.15"/>
    <row r="911" s="2" customFormat="1" x14ac:dyDescent="0.15"/>
    <row r="912" s="2" customFormat="1" x14ac:dyDescent="0.15"/>
    <row r="913" s="2" customFormat="1" x14ac:dyDescent="0.15"/>
    <row r="914" s="2" customFormat="1" x14ac:dyDescent="0.15"/>
    <row r="915" s="2" customFormat="1" x14ac:dyDescent="0.15"/>
    <row r="916" s="2" customFormat="1" x14ac:dyDescent="0.15"/>
    <row r="917" s="2" customFormat="1" x14ac:dyDescent="0.15"/>
    <row r="918" s="2" customFormat="1" x14ac:dyDescent="0.15"/>
    <row r="919" s="2" customFormat="1" x14ac:dyDescent="0.15"/>
    <row r="920" s="2" customFormat="1" x14ac:dyDescent="0.15"/>
    <row r="921" s="2" customFormat="1" x14ac:dyDescent="0.15"/>
    <row r="922" s="2" customFormat="1" x14ac:dyDescent="0.15"/>
    <row r="923" s="2" customFormat="1" x14ac:dyDescent="0.15"/>
    <row r="924" s="2" customFormat="1" x14ac:dyDescent="0.15"/>
    <row r="925" s="2" customFormat="1" x14ac:dyDescent="0.15"/>
    <row r="926" s="2" customFormat="1" x14ac:dyDescent="0.15"/>
    <row r="927" s="2" customFormat="1" x14ac:dyDescent="0.15"/>
    <row r="928" s="2" customFormat="1" x14ac:dyDescent="0.15"/>
    <row r="929" s="2" customFormat="1" x14ac:dyDescent="0.15"/>
    <row r="930" s="2" customFormat="1" x14ac:dyDescent="0.15"/>
    <row r="931" s="2" customFormat="1" x14ac:dyDescent="0.15"/>
    <row r="932" s="2" customFormat="1" x14ac:dyDescent="0.15"/>
    <row r="933" s="2" customFormat="1" x14ac:dyDescent="0.15"/>
    <row r="934" s="2" customFormat="1" x14ac:dyDescent="0.15"/>
    <row r="935" s="2" customFormat="1" x14ac:dyDescent="0.15"/>
    <row r="936" s="2" customFormat="1" x14ac:dyDescent="0.15"/>
    <row r="937" s="2" customFormat="1" x14ac:dyDescent="0.15"/>
    <row r="938" s="2" customFormat="1" x14ac:dyDescent="0.15"/>
    <row r="939" s="2" customFormat="1" x14ac:dyDescent="0.15"/>
    <row r="940" s="2" customFormat="1" x14ac:dyDescent="0.15"/>
    <row r="941" s="2" customFormat="1" x14ac:dyDescent="0.15"/>
    <row r="942" s="2" customFormat="1" x14ac:dyDescent="0.15"/>
    <row r="943" s="2" customFormat="1" x14ac:dyDescent="0.15"/>
    <row r="944" s="2" customFormat="1" x14ac:dyDescent="0.15"/>
    <row r="945" s="2" customFormat="1" x14ac:dyDescent="0.15"/>
    <row r="946" s="2" customFormat="1" x14ac:dyDescent="0.15"/>
    <row r="947" s="2" customFormat="1" x14ac:dyDescent="0.15"/>
    <row r="948" s="2" customFormat="1" x14ac:dyDescent="0.15"/>
    <row r="949" s="2" customFormat="1" x14ac:dyDescent="0.15"/>
    <row r="950" s="2" customFormat="1" x14ac:dyDescent="0.15"/>
  </sheetData>
  <mergeCells count="25">
    <mergeCell ref="C1:F1"/>
    <mergeCell ref="H1:K1"/>
    <mergeCell ref="C2:D2"/>
    <mergeCell ref="E2:F2"/>
    <mergeCell ref="J2:K2"/>
    <mergeCell ref="H3:I3"/>
    <mergeCell ref="H4:I4"/>
    <mergeCell ref="H5:I5"/>
    <mergeCell ref="H6:I6"/>
    <mergeCell ref="H2:I2"/>
    <mergeCell ref="H11:I11"/>
    <mergeCell ref="E12:F12"/>
    <mergeCell ref="H12:I12"/>
    <mergeCell ref="H13:I13"/>
    <mergeCell ref="H7:I7"/>
    <mergeCell ref="H8:I8"/>
    <mergeCell ref="H9:I9"/>
    <mergeCell ref="H10:I10"/>
    <mergeCell ref="H18:I18"/>
    <mergeCell ref="H19:I19"/>
    <mergeCell ref="H20:I20"/>
    <mergeCell ref="H14:I14"/>
    <mergeCell ref="H15:I15"/>
    <mergeCell ref="H16:I16"/>
    <mergeCell ref="H17:I17"/>
  </mergeCells>
  <phoneticPr fontId="2"/>
  <pageMargins left="0.51" right="0.36" top="0.5" bottom="0.5" header="0.51200000000000001" footer="0.51200000000000001"/>
  <pageSetup paperSize="9" scale="55" orientation="landscape" horizontalDpi="300" verticalDpi="300" r:id="rId1"/>
  <headerFooter alignWithMargins="0"/>
  <ignoredErrors>
    <ignoredError sqref="I2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A950"/>
  <sheetViews>
    <sheetView showGridLines="0" zoomScale="70" zoomScaleNormal="70" workbookViewId="0"/>
  </sheetViews>
  <sheetFormatPr defaultRowHeight="19.5" x14ac:dyDescent="0.15"/>
  <cols>
    <col min="1" max="1" width="2.5" style="1" customWidth="1"/>
    <col min="2" max="2" width="1" style="1" customWidth="1"/>
    <col min="3" max="6" width="28.5" style="1" customWidth="1"/>
    <col min="7" max="7" width="3.625" style="1" customWidth="1"/>
    <col min="8" max="11" width="28.5" style="1" customWidth="1"/>
    <col min="12" max="12" width="1" style="1" customWidth="1"/>
    <col min="13" max="13" width="2.625" style="1" customWidth="1"/>
    <col min="14" max="183" width="9" style="2"/>
    <col min="184" max="16384" width="9" style="1"/>
  </cols>
  <sheetData>
    <row r="1" spans="3:183" s="3" customFormat="1" ht="24" customHeight="1" x14ac:dyDescent="0.15">
      <c r="C1" s="4" t="s">
        <v>0</v>
      </c>
      <c r="D1" s="4"/>
      <c r="E1" s="4"/>
      <c r="F1" s="4"/>
      <c r="H1" s="4" t="s">
        <v>1</v>
      </c>
      <c r="I1" s="4"/>
      <c r="J1" s="4"/>
      <c r="K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</row>
    <row r="2" spans="3:183" ht="24" customHeight="1" x14ac:dyDescent="0.15">
      <c r="C2" s="99" t="s">
        <v>2</v>
      </c>
      <c r="D2" s="100"/>
      <c r="E2" s="102" t="s">
        <v>3</v>
      </c>
      <c r="F2" s="103"/>
      <c r="H2" s="99" t="s">
        <v>4</v>
      </c>
      <c r="I2" s="101"/>
      <c r="J2" s="102" t="s">
        <v>5</v>
      </c>
      <c r="K2" s="103"/>
    </row>
    <row r="3" spans="3:183" ht="24" customHeight="1" x14ac:dyDescent="0.15">
      <c r="C3" s="76" t="s">
        <v>109</v>
      </c>
      <c r="D3" s="77">
        <f>SUM(D4:D8)</f>
        <v>1330</v>
      </c>
      <c r="E3" s="76" t="s">
        <v>110</v>
      </c>
      <c r="F3" s="78">
        <f>SUM(F4:F8)</f>
        <v>1600</v>
      </c>
      <c r="G3" s="75"/>
      <c r="H3" s="79" t="s">
        <v>103</v>
      </c>
      <c r="I3" s="80"/>
      <c r="J3" s="81"/>
      <c r="K3" s="78">
        <f>+入力シート!K3</f>
        <v>10000</v>
      </c>
    </row>
    <row r="4" spans="3:183" ht="24" customHeight="1" x14ac:dyDescent="0.15">
      <c r="C4" s="82" t="str">
        <f>+入力シート!C4</f>
        <v>　現金及び預金</v>
      </c>
      <c r="D4" s="83">
        <f>+入力シート!D4</f>
        <v>1000</v>
      </c>
      <c r="E4" s="82" t="str">
        <f>+入力シート!E4</f>
        <v>　支払手形</v>
      </c>
      <c r="F4" s="84">
        <f>+入力シート!F4</f>
        <v>1000</v>
      </c>
      <c r="G4" s="75"/>
      <c r="H4" s="85" t="s">
        <v>11</v>
      </c>
      <c r="I4" s="86"/>
      <c r="J4" s="81"/>
      <c r="K4" s="78">
        <f>+入力シート!K4</f>
        <v>8000</v>
      </c>
    </row>
    <row r="5" spans="3:183" ht="24" customHeight="1" x14ac:dyDescent="0.15">
      <c r="C5" s="82" t="str">
        <f>+入力シート!C5</f>
        <v>　売掛金</v>
      </c>
      <c r="D5" s="83">
        <f>+入力シート!D5</f>
        <v>200</v>
      </c>
      <c r="E5" s="82" t="str">
        <f>+入力シート!E5</f>
        <v>　買掛金</v>
      </c>
      <c r="F5" s="84">
        <f>+入力シート!F5</f>
        <v>300</v>
      </c>
      <c r="G5" s="75"/>
      <c r="H5" s="87" t="s">
        <v>14</v>
      </c>
      <c r="I5" s="88"/>
      <c r="J5" s="81"/>
      <c r="K5" s="84">
        <f>K3-K4</f>
        <v>2000</v>
      </c>
    </row>
    <row r="6" spans="3:183" ht="24" customHeight="1" x14ac:dyDescent="0.15">
      <c r="C6" s="82" t="str">
        <f>+入力シート!C6</f>
        <v>　商品</v>
      </c>
      <c r="D6" s="83">
        <f>+入力シート!D6</f>
        <v>100</v>
      </c>
      <c r="E6" s="82" t="str">
        <f>+入力シート!E6</f>
        <v>　短期借入金</v>
      </c>
      <c r="F6" s="84">
        <f>+入力シート!F6</f>
        <v>100</v>
      </c>
      <c r="G6" s="75"/>
      <c r="H6" s="85" t="s">
        <v>17</v>
      </c>
      <c r="I6" s="86"/>
      <c r="J6" s="81"/>
      <c r="K6" s="89">
        <f>+入力シート!K6</f>
        <v>1000</v>
      </c>
    </row>
    <row r="7" spans="3:183" ht="24" customHeight="1" x14ac:dyDescent="0.15">
      <c r="C7" s="82" t="str">
        <f>+入力シート!C7</f>
        <v>　有価証券</v>
      </c>
      <c r="D7" s="83">
        <f>+入力シート!D7</f>
        <v>20</v>
      </c>
      <c r="E7" s="82" t="str">
        <f>+入力シート!E7</f>
        <v>　未払金</v>
      </c>
      <c r="F7" s="84">
        <f>+入力シート!F7</f>
        <v>100</v>
      </c>
      <c r="G7" s="75"/>
      <c r="H7" s="87" t="s">
        <v>20</v>
      </c>
      <c r="I7" s="88"/>
      <c r="J7" s="81"/>
      <c r="K7" s="84">
        <f>K5-K6</f>
        <v>1000</v>
      </c>
    </row>
    <row r="8" spans="3:183" ht="24" customHeight="1" x14ac:dyDescent="0.15">
      <c r="C8" s="82" t="str">
        <f>+入力シート!C8</f>
        <v>　未収金</v>
      </c>
      <c r="D8" s="83">
        <f>+入力シート!D8</f>
        <v>10</v>
      </c>
      <c r="E8" s="82" t="str">
        <f>+入力シート!E8</f>
        <v>　未払法人税等</v>
      </c>
      <c r="F8" s="84">
        <f>+入力シート!F8</f>
        <v>100</v>
      </c>
      <c r="G8" s="75"/>
      <c r="H8" s="85" t="s">
        <v>23</v>
      </c>
      <c r="I8" s="86"/>
      <c r="J8" s="81"/>
      <c r="K8" s="84"/>
    </row>
    <row r="9" spans="3:183" ht="24" customHeight="1" x14ac:dyDescent="0.15">
      <c r="C9" s="76" t="s">
        <v>114</v>
      </c>
      <c r="D9" s="77">
        <f>D10+D13+D15</f>
        <v>2100</v>
      </c>
      <c r="E9" s="76" t="s">
        <v>115</v>
      </c>
      <c r="F9" s="78">
        <f>SUM(F10:F11)</f>
        <v>1200</v>
      </c>
      <c r="G9" s="75"/>
      <c r="H9" s="87" t="str">
        <f>+入力シート!H9</f>
        <v>　　受取利息</v>
      </c>
      <c r="I9" s="88"/>
      <c r="J9" s="81">
        <f>+入力シート!J9</f>
        <v>10</v>
      </c>
      <c r="K9" s="84"/>
    </row>
    <row r="10" spans="3:183" ht="24" customHeight="1" x14ac:dyDescent="0.15">
      <c r="C10" s="82" t="str">
        <f>+入力シート!C10</f>
        <v>有形固定資産</v>
      </c>
      <c r="D10" s="83">
        <f>+入力シート!D10</f>
        <v>1300</v>
      </c>
      <c r="E10" s="82" t="str">
        <f>+入力シート!E10</f>
        <v>　社債</v>
      </c>
      <c r="F10" s="84">
        <f>+入力シート!F10</f>
        <v>1000</v>
      </c>
      <c r="G10" s="75"/>
      <c r="H10" s="87" t="str">
        <f>+入力シート!H10</f>
        <v>　　雑収入</v>
      </c>
      <c r="I10" s="88"/>
      <c r="J10" s="90">
        <f>+入力シート!J10</f>
        <v>10</v>
      </c>
      <c r="K10" s="78">
        <f>SUM(J9:J10)</f>
        <v>20</v>
      </c>
    </row>
    <row r="11" spans="3:183" ht="24" customHeight="1" x14ac:dyDescent="0.15">
      <c r="C11" s="82" t="str">
        <f>+入力シート!C11</f>
        <v>　建物付属設備</v>
      </c>
      <c r="D11" s="83">
        <f>+入力シート!D11</f>
        <v>1000</v>
      </c>
      <c r="E11" s="82" t="str">
        <f>+入力シート!E11</f>
        <v>　長期借入金</v>
      </c>
      <c r="F11" s="84">
        <f>+入力シート!F11</f>
        <v>200</v>
      </c>
      <c r="G11" s="75"/>
      <c r="H11" s="85" t="s">
        <v>32</v>
      </c>
      <c r="I11" s="86"/>
      <c r="J11" s="81"/>
      <c r="K11" s="84"/>
    </row>
    <row r="12" spans="3:183" ht="24" customHeight="1" x14ac:dyDescent="0.15">
      <c r="C12" s="82" t="str">
        <f>+入力シート!C12</f>
        <v>　工具器具備品</v>
      </c>
      <c r="D12" s="83">
        <f>+入力シート!D12</f>
        <v>300</v>
      </c>
      <c r="E12" s="6" t="s">
        <v>117</v>
      </c>
      <c r="F12" s="8"/>
      <c r="G12" s="75"/>
      <c r="H12" s="87" t="str">
        <f>+入力シート!H12</f>
        <v>　　支払利息</v>
      </c>
      <c r="I12" s="88"/>
      <c r="J12" s="90">
        <f>+入力シート!J12</f>
        <v>500</v>
      </c>
      <c r="K12" s="89"/>
    </row>
    <row r="13" spans="3:183" ht="24" customHeight="1" x14ac:dyDescent="0.15">
      <c r="C13" s="82" t="s">
        <v>36</v>
      </c>
      <c r="D13" s="83">
        <f>SUM(D14)</f>
        <v>200</v>
      </c>
      <c r="E13" s="76" t="s">
        <v>37</v>
      </c>
      <c r="F13" s="78">
        <f>+D20-F3-F9</f>
        <v>1230</v>
      </c>
      <c r="G13" s="75"/>
      <c r="H13" s="87" t="s">
        <v>38</v>
      </c>
      <c r="I13" s="88"/>
      <c r="J13" s="81"/>
      <c r="K13" s="84">
        <f>K7+K10-K12</f>
        <v>1020</v>
      </c>
    </row>
    <row r="14" spans="3:183" ht="24" customHeight="1" x14ac:dyDescent="0.15">
      <c r="C14" s="82" t="str">
        <f>+入力シート!C14</f>
        <v>　ソフトウェア</v>
      </c>
      <c r="D14" s="83">
        <f>+入力シート!D14</f>
        <v>200</v>
      </c>
      <c r="E14" s="82" t="str">
        <f>+入力シート!E14</f>
        <v>　資本金</v>
      </c>
      <c r="F14" s="84">
        <f>+入力シート!F14</f>
        <v>1000</v>
      </c>
      <c r="G14" s="75"/>
      <c r="H14" s="85" t="s">
        <v>91</v>
      </c>
      <c r="I14" s="86"/>
      <c r="J14" s="81"/>
      <c r="K14" s="84"/>
    </row>
    <row r="15" spans="3:183" ht="24" customHeight="1" x14ac:dyDescent="0.15">
      <c r="C15" s="82" t="str">
        <f>+入力シート!C15</f>
        <v>投資その他の資産</v>
      </c>
      <c r="D15" s="83">
        <f>+入力シート!D15</f>
        <v>600</v>
      </c>
      <c r="E15" s="82" t="str">
        <f>+入力シート!E15</f>
        <v>　資本剰余金</v>
      </c>
      <c r="F15" s="84">
        <f>+入力シート!F15</f>
        <v>100</v>
      </c>
      <c r="G15" s="75"/>
      <c r="H15" s="87" t="str">
        <f>+入力シート!H15</f>
        <v>　　貸倒引当金戻入</v>
      </c>
      <c r="I15" s="88"/>
      <c r="J15" s="90">
        <f>+入力シート!J15</f>
        <v>10</v>
      </c>
      <c r="K15" s="78">
        <f>SUM(J15)</f>
        <v>10</v>
      </c>
    </row>
    <row r="16" spans="3:183" ht="24" customHeight="1" x14ac:dyDescent="0.15">
      <c r="C16" s="82" t="str">
        <f>+入力シート!C16</f>
        <v>　投資有価証券</v>
      </c>
      <c r="D16" s="83">
        <f>+入力シート!D16</f>
        <v>300</v>
      </c>
      <c r="E16" s="82" t="str">
        <f>+入力シート!E16</f>
        <v>　利益剰余金</v>
      </c>
      <c r="F16" s="84">
        <f>+入力シート!F16</f>
        <v>130</v>
      </c>
      <c r="G16" s="75"/>
      <c r="H16" s="85" t="s">
        <v>45</v>
      </c>
      <c r="I16" s="86"/>
      <c r="J16" s="81"/>
      <c r="K16" s="84"/>
    </row>
    <row r="17" spans="1:13" ht="24" customHeight="1" x14ac:dyDescent="0.15">
      <c r="C17" s="82" t="str">
        <f>+入力シート!C17</f>
        <v>　関係会社株式</v>
      </c>
      <c r="D17" s="83">
        <f>+入力シート!D17</f>
        <v>300</v>
      </c>
      <c r="E17" s="82"/>
      <c r="F17" s="84"/>
      <c r="G17" s="75"/>
      <c r="H17" s="87" t="str">
        <f>+入力シート!H17</f>
        <v>　　固定資産売却損</v>
      </c>
      <c r="I17" s="88"/>
      <c r="J17" s="90">
        <f>+入力シート!J17</f>
        <v>10</v>
      </c>
      <c r="K17" s="89">
        <f>SUM(J17)</f>
        <v>10</v>
      </c>
    </row>
    <row r="18" spans="1:13" ht="24" customHeight="1" x14ac:dyDescent="0.15">
      <c r="C18" s="76" t="str">
        <f>+入力シート!C18</f>
        <v>繰延資産</v>
      </c>
      <c r="D18" s="77">
        <f>+入力シート!D18</f>
        <v>100</v>
      </c>
      <c r="E18" s="82"/>
      <c r="F18" s="84"/>
      <c r="G18" s="75"/>
      <c r="H18" s="85" t="s">
        <v>49</v>
      </c>
      <c r="I18" s="86"/>
      <c r="J18" s="81"/>
      <c r="K18" s="84">
        <f>K13+K15-K17</f>
        <v>1020</v>
      </c>
    </row>
    <row r="19" spans="1:13" ht="24" customHeight="1" x14ac:dyDescent="0.3">
      <c r="C19" s="82" t="str">
        <f>+入力シート!C19</f>
        <v>　開業費</v>
      </c>
      <c r="D19" s="83">
        <f>+入力シート!D19</f>
        <v>100</v>
      </c>
      <c r="E19" s="82"/>
      <c r="F19" s="84"/>
      <c r="G19" s="75"/>
      <c r="H19" s="87" t="str">
        <f>+入力シート!H19</f>
        <v>　法人税及び住民税等</v>
      </c>
      <c r="I19" s="91"/>
      <c r="J19" s="81"/>
      <c r="K19" s="90">
        <f>+入力シート!K19</f>
        <v>0</v>
      </c>
    </row>
    <row r="20" spans="1:13" ht="24" customHeight="1" x14ac:dyDescent="0.15">
      <c r="C20" s="92" t="s">
        <v>102</v>
      </c>
      <c r="D20" s="93">
        <f>D3+D9+D18</f>
        <v>3530</v>
      </c>
      <c r="E20" s="127" t="s">
        <v>105</v>
      </c>
      <c r="F20" s="93">
        <f>F3+F9+F13</f>
        <v>4030</v>
      </c>
      <c r="G20" s="75"/>
      <c r="H20" s="94" t="s">
        <v>104</v>
      </c>
      <c r="I20" s="95"/>
      <c r="J20" s="90"/>
      <c r="K20" s="96">
        <f>K18-K19</f>
        <v>1020</v>
      </c>
    </row>
    <row r="21" spans="1:13" ht="24" customHeight="1" x14ac:dyDescent="0.15"/>
    <row r="22" spans="1:13" s="150" customFormat="1" ht="24" customHeight="1" x14ac:dyDescent="0.15">
      <c r="A22" s="104"/>
      <c r="B22" s="104"/>
      <c r="C22" s="109" t="s">
        <v>55</v>
      </c>
      <c r="D22" s="106"/>
      <c r="E22" s="107"/>
      <c r="F22" s="108" t="s">
        <v>56</v>
      </c>
      <c r="G22" s="109"/>
      <c r="H22" s="108" t="s">
        <v>57</v>
      </c>
      <c r="I22" s="108" t="s">
        <v>58</v>
      </c>
      <c r="J22" s="108" t="s">
        <v>59</v>
      </c>
      <c r="K22" s="110"/>
      <c r="L22" s="104"/>
      <c r="M22" s="104"/>
    </row>
    <row r="23" spans="1:13" s="150" customFormat="1" ht="24" customHeight="1" x14ac:dyDescent="0.15">
      <c r="A23" s="104"/>
      <c r="B23" s="104"/>
      <c r="C23" s="128" t="s">
        <v>98</v>
      </c>
      <c r="D23" s="129" t="s">
        <v>106</v>
      </c>
      <c r="E23" s="129"/>
      <c r="F23" s="130">
        <f>+入力シート!F23</f>
        <v>0.2</v>
      </c>
      <c r="G23" s="130"/>
      <c r="H23" s="130">
        <f>+入力シート!H23</f>
        <v>0</v>
      </c>
      <c r="I23" s="131">
        <f>K20/K3</f>
        <v>0.10199999999999999</v>
      </c>
      <c r="J23" s="132">
        <f>I23-H23</f>
        <v>0.10199999999999999</v>
      </c>
      <c r="K23" s="132"/>
      <c r="L23" s="104"/>
      <c r="M23" s="104"/>
    </row>
    <row r="24" spans="1:13" s="150" customFormat="1" ht="24" customHeight="1" x14ac:dyDescent="0.15">
      <c r="A24" s="104"/>
      <c r="B24" s="104"/>
      <c r="C24" s="104" t="s">
        <v>97</v>
      </c>
      <c r="D24" s="111" t="s">
        <v>107</v>
      </c>
      <c r="E24" s="111"/>
      <c r="F24" s="112">
        <f>+入力シート!F24</f>
        <v>5</v>
      </c>
      <c r="G24" s="112"/>
      <c r="H24" s="112">
        <f>+入力シート!H24</f>
        <v>0</v>
      </c>
      <c r="I24" s="113">
        <f>K3/D20</f>
        <v>2.4813895781637716</v>
      </c>
      <c r="J24" s="114">
        <f>I24-H24</f>
        <v>2.4813895781637716</v>
      </c>
      <c r="K24" s="114"/>
      <c r="L24" s="104"/>
      <c r="M24" s="104"/>
    </row>
    <row r="25" spans="1:13" s="150" customFormat="1" ht="24" customHeight="1" x14ac:dyDescent="0.15">
      <c r="A25" s="104"/>
      <c r="B25" s="104"/>
      <c r="C25" s="128" t="s">
        <v>99</v>
      </c>
      <c r="D25" s="129" t="s">
        <v>64</v>
      </c>
      <c r="E25" s="129"/>
      <c r="F25" s="130">
        <f>+入力シート!F25</f>
        <v>0.01</v>
      </c>
      <c r="G25" s="130"/>
      <c r="H25" s="130">
        <f>+入力シート!H25</f>
        <v>0</v>
      </c>
      <c r="I25" s="131">
        <f>I23*I24</f>
        <v>0.25310173697270466</v>
      </c>
      <c r="J25" s="132">
        <f>I25-H25</f>
        <v>0.25310173697270466</v>
      </c>
      <c r="K25" s="132"/>
      <c r="L25" s="104"/>
      <c r="M25" s="104"/>
    </row>
    <row r="26" spans="1:13" s="150" customFormat="1" ht="24" customHeight="1" x14ac:dyDescent="0.15">
      <c r="A26" s="104"/>
      <c r="B26" s="104"/>
      <c r="C26" s="104" t="s">
        <v>100</v>
      </c>
      <c r="D26" s="111" t="s">
        <v>108</v>
      </c>
      <c r="E26" s="111"/>
      <c r="F26" s="112" t="str">
        <f>+入力シート!F26</f>
        <v>-</v>
      </c>
      <c r="G26" s="112"/>
      <c r="H26" s="112">
        <f>+入力シート!H26</f>
        <v>0</v>
      </c>
      <c r="I26" s="113">
        <f>F20/F13</f>
        <v>3.2764227642276422</v>
      </c>
      <c r="J26" s="114">
        <f>I26-H26</f>
        <v>3.2764227642276422</v>
      </c>
      <c r="K26" s="114"/>
      <c r="L26" s="104"/>
      <c r="M26" s="104"/>
    </row>
    <row r="27" spans="1:13" s="150" customFormat="1" ht="24" customHeight="1" x14ac:dyDescent="0.15">
      <c r="A27" s="104"/>
      <c r="B27" s="104"/>
      <c r="C27" s="128" t="s">
        <v>101</v>
      </c>
      <c r="D27" s="129" t="s">
        <v>67</v>
      </c>
      <c r="E27" s="129"/>
      <c r="F27" s="130">
        <f>+入力シート!F27</f>
        <v>0.1</v>
      </c>
      <c r="G27" s="130"/>
      <c r="H27" s="130">
        <f>+入力シート!H27</f>
        <v>0</v>
      </c>
      <c r="I27" s="131">
        <f>I25*I26</f>
        <v>0.82926829268292668</v>
      </c>
      <c r="J27" s="132">
        <f>I27-H27</f>
        <v>0.82926829268292668</v>
      </c>
      <c r="K27" s="132"/>
      <c r="L27" s="104"/>
      <c r="M27" s="104"/>
    </row>
    <row r="28" spans="1:13" s="150" customFormat="1" ht="24" customHeight="1" x14ac:dyDescent="0.15">
      <c r="A28" s="104"/>
      <c r="B28" s="104"/>
      <c r="C28" s="109" t="s">
        <v>68</v>
      </c>
      <c r="D28" s="115"/>
      <c r="E28" s="116"/>
      <c r="F28" s="108" t="s">
        <v>56</v>
      </c>
      <c r="G28" s="109"/>
      <c r="H28" s="108" t="s">
        <v>57</v>
      </c>
      <c r="I28" s="108" t="s">
        <v>58</v>
      </c>
      <c r="J28" s="108" t="s">
        <v>59</v>
      </c>
      <c r="K28" s="117"/>
      <c r="L28" s="104"/>
      <c r="M28" s="104"/>
    </row>
    <row r="29" spans="1:13" s="150" customFormat="1" ht="24" customHeight="1" x14ac:dyDescent="0.15">
      <c r="A29" s="104"/>
      <c r="B29" s="104"/>
      <c r="C29" s="133" t="s">
        <v>69</v>
      </c>
      <c r="D29" s="134" t="s">
        <v>111</v>
      </c>
      <c r="E29" s="134"/>
      <c r="F29" s="135">
        <f>+入力シート!F29</f>
        <v>1.2</v>
      </c>
      <c r="G29" s="135"/>
      <c r="H29" s="135">
        <f>+入力シート!H29</f>
        <v>0</v>
      </c>
      <c r="I29" s="136">
        <f>D3/F3</f>
        <v>0.83125000000000004</v>
      </c>
      <c r="J29" s="137">
        <f>I29-H29</f>
        <v>0.83125000000000004</v>
      </c>
      <c r="K29" s="137"/>
      <c r="L29" s="104"/>
      <c r="M29" s="104"/>
    </row>
    <row r="30" spans="1:13" s="150" customFormat="1" ht="24" customHeight="1" x14ac:dyDescent="0.15">
      <c r="A30" s="104"/>
      <c r="B30" s="104"/>
      <c r="C30" s="104" t="s">
        <v>71</v>
      </c>
      <c r="D30" s="111" t="s">
        <v>112</v>
      </c>
      <c r="E30" s="111"/>
      <c r="F30" s="112">
        <f>+入力シート!F30</f>
        <v>1</v>
      </c>
      <c r="G30" s="112"/>
      <c r="H30" s="112">
        <f>+入力シート!H30</f>
        <v>0</v>
      </c>
      <c r="I30" s="113">
        <f>(D4+D5+D7)/F3</f>
        <v>0.76249999999999996</v>
      </c>
      <c r="J30" s="114">
        <f>I30-H30</f>
        <v>0.76249999999999996</v>
      </c>
      <c r="K30" s="114"/>
      <c r="L30" s="104"/>
      <c r="M30" s="104"/>
    </row>
    <row r="31" spans="1:13" s="150" customFormat="1" ht="24" customHeight="1" x14ac:dyDescent="0.15">
      <c r="A31" s="104"/>
      <c r="B31" s="104"/>
      <c r="C31" s="133" t="s">
        <v>73</v>
      </c>
      <c r="D31" s="134" t="s">
        <v>113</v>
      </c>
      <c r="E31" s="134"/>
      <c r="F31" s="135">
        <f>+入力シート!F31</f>
        <v>0.7</v>
      </c>
      <c r="G31" s="135"/>
      <c r="H31" s="135">
        <f>+入力シート!H31</f>
        <v>0</v>
      </c>
      <c r="I31" s="136">
        <f>(D20-D3)/F13</f>
        <v>2.1951219512195124</v>
      </c>
      <c r="J31" s="137">
        <f>I31-H31</f>
        <v>2.1951219512195124</v>
      </c>
      <c r="K31" s="137"/>
      <c r="L31" s="104"/>
      <c r="M31" s="104"/>
    </row>
    <row r="32" spans="1:13" s="150" customFormat="1" ht="24" customHeight="1" x14ac:dyDescent="0.15">
      <c r="A32" s="104"/>
      <c r="B32" s="104"/>
      <c r="C32" s="104" t="s">
        <v>75</v>
      </c>
      <c r="D32" s="111" t="s">
        <v>116</v>
      </c>
      <c r="E32" s="111"/>
      <c r="F32" s="112">
        <f>+入力シート!F32</f>
        <v>1</v>
      </c>
      <c r="G32" s="112"/>
      <c r="H32" s="112">
        <f>+入力シート!H32</f>
        <v>0</v>
      </c>
      <c r="I32" s="113">
        <f>(D20-D3)/(F13+F9)</f>
        <v>1.1111111111111112</v>
      </c>
      <c r="J32" s="114">
        <f>I32-H32</f>
        <v>1.1111111111111112</v>
      </c>
      <c r="K32" s="114"/>
      <c r="L32" s="104"/>
      <c r="M32" s="104"/>
    </row>
    <row r="33" spans="1:13" s="150" customFormat="1" ht="24" customHeight="1" x14ac:dyDescent="0.15">
      <c r="A33" s="104"/>
      <c r="B33" s="104"/>
      <c r="C33" s="133" t="s">
        <v>77</v>
      </c>
      <c r="D33" s="134" t="s">
        <v>118</v>
      </c>
      <c r="E33" s="134"/>
      <c r="F33" s="135">
        <f>+入力シート!F33</f>
        <v>0.3</v>
      </c>
      <c r="G33" s="135"/>
      <c r="H33" s="135">
        <f>+入力シート!H33</f>
        <v>0</v>
      </c>
      <c r="I33" s="136">
        <f>F13/F20</f>
        <v>0.30521091811414391</v>
      </c>
      <c r="J33" s="137">
        <f>I33-H33</f>
        <v>0.30521091811414391</v>
      </c>
      <c r="K33" s="137"/>
      <c r="L33" s="104"/>
      <c r="M33" s="104"/>
    </row>
    <row r="34" spans="1:13" s="150" customFormat="1" ht="24" customHeight="1" x14ac:dyDescent="0.15">
      <c r="A34" s="104"/>
      <c r="B34" s="104"/>
      <c r="C34" s="109" t="s">
        <v>79</v>
      </c>
      <c r="D34" s="105"/>
      <c r="E34" s="107"/>
      <c r="F34" s="108" t="s">
        <v>56</v>
      </c>
      <c r="G34" s="109"/>
      <c r="H34" s="108" t="s">
        <v>57</v>
      </c>
      <c r="I34" s="108" t="s">
        <v>58</v>
      </c>
      <c r="J34" s="108" t="s">
        <v>59</v>
      </c>
      <c r="K34" s="117"/>
      <c r="L34" s="104"/>
      <c r="M34" s="104"/>
    </row>
    <row r="35" spans="1:13" s="150" customFormat="1" ht="24" customHeight="1" x14ac:dyDescent="0.15">
      <c r="A35" s="104"/>
      <c r="B35" s="104"/>
      <c r="C35" s="138" t="s">
        <v>80</v>
      </c>
      <c r="D35" s="139" t="s">
        <v>81</v>
      </c>
      <c r="E35" s="139"/>
      <c r="F35" s="140" t="str">
        <f>+入力シート!F35</f>
        <v>-</v>
      </c>
      <c r="G35" s="140"/>
      <c r="H35" s="140">
        <f>+入力シート!H35</f>
        <v>0</v>
      </c>
      <c r="I35" s="141">
        <f>K3/D5</f>
        <v>50</v>
      </c>
      <c r="J35" s="142">
        <f t="shared" ref="J35:J39" si="0">I35-H35</f>
        <v>50</v>
      </c>
      <c r="K35" s="143"/>
      <c r="L35" s="104"/>
      <c r="M35" s="104"/>
    </row>
    <row r="36" spans="1:13" s="150" customFormat="1" ht="24" customHeight="1" x14ac:dyDescent="0.15">
      <c r="A36" s="104"/>
      <c r="B36" s="104"/>
      <c r="C36" s="104" t="s">
        <v>82</v>
      </c>
      <c r="D36" s="118" t="s">
        <v>83</v>
      </c>
      <c r="E36" s="118"/>
      <c r="F36" s="119" t="str">
        <f>+入力シート!F36</f>
        <v>-</v>
      </c>
      <c r="G36" s="119"/>
      <c r="H36" s="119">
        <f>+入力シート!H36</f>
        <v>0</v>
      </c>
      <c r="I36" s="120">
        <f>K4/D6</f>
        <v>80</v>
      </c>
      <c r="J36" s="121">
        <f t="shared" si="0"/>
        <v>80</v>
      </c>
      <c r="K36" s="114"/>
      <c r="L36" s="104"/>
      <c r="M36" s="104"/>
    </row>
    <row r="37" spans="1:13" s="150" customFormat="1" ht="24" customHeight="1" x14ac:dyDescent="0.15">
      <c r="A37" s="104"/>
      <c r="B37" s="104"/>
      <c r="C37" s="138" t="s">
        <v>84</v>
      </c>
      <c r="D37" s="139" t="s">
        <v>85</v>
      </c>
      <c r="E37" s="139"/>
      <c r="F37" s="140" t="str">
        <f>+入力シート!F37</f>
        <v>-</v>
      </c>
      <c r="G37" s="140"/>
      <c r="H37" s="140">
        <f>+入力シート!H37</f>
        <v>0</v>
      </c>
      <c r="I37" s="141">
        <f>K4/F5</f>
        <v>26.666666666666668</v>
      </c>
      <c r="J37" s="142">
        <f t="shared" si="0"/>
        <v>26.666666666666668</v>
      </c>
      <c r="K37" s="143"/>
      <c r="L37" s="104"/>
      <c r="M37" s="104"/>
    </row>
    <row r="38" spans="1:13" s="150" customFormat="1" ht="24" customHeight="1" x14ac:dyDescent="0.15">
      <c r="A38" s="104"/>
      <c r="B38" s="104"/>
      <c r="C38" s="104" t="s">
        <v>86</v>
      </c>
      <c r="D38" s="122" t="s">
        <v>87</v>
      </c>
      <c r="E38" s="122"/>
      <c r="F38" s="119" t="str">
        <f>+入力シート!F38</f>
        <v>-</v>
      </c>
      <c r="G38" s="123"/>
      <c r="H38" s="119">
        <f>+入力シート!H38</f>
        <v>0</v>
      </c>
      <c r="I38" s="124">
        <f>(D5/(K3/365))</f>
        <v>7.3</v>
      </c>
      <c r="J38" s="125">
        <f t="shared" si="0"/>
        <v>7.3</v>
      </c>
      <c r="K38" s="126"/>
      <c r="L38" s="104"/>
      <c r="M38" s="104"/>
    </row>
    <row r="39" spans="1:13" s="150" customFormat="1" ht="24" customHeight="1" x14ac:dyDescent="0.15">
      <c r="A39" s="104"/>
      <c r="B39" s="104"/>
      <c r="C39" s="138" t="s">
        <v>89</v>
      </c>
      <c r="D39" s="144" t="s">
        <v>90</v>
      </c>
      <c r="E39" s="144"/>
      <c r="F39" s="140" t="str">
        <f>+入力シート!F39</f>
        <v>-</v>
      </c>
      <c r="G39" s="145"/>
      <c r="H39" s="140">
        <f>+入力シート!H39</f>
        <v>0</v>
      </c>
      <c r="I39" s="146">
        <f>(D6/(K4/365))</f>
        <v>4.5625</v>
      </c>
      <c r="J39" s="147">
        <f t="shared" si="0"/>
        <v>4.5625</v>
      </c>
      <c r="K39" s="148"/>
      <c r="L39" s="104"/>
      <c r="M39" s="104"/>
    </row>
    <row r="40" spans="1:13" s="2" customFormat="1" ht="21.75" customHeight="1" x14ac:dyDescent="0.15">
      <c r="A40" s="104"/>
      <c r="B40" s="104"/>
      <c r="C40" s="104"/>
      <c r="D40" s="104"/>
      <c r="E40" s="104"/>
      <c r="F40" s="104"/>
      <c r="G40" s="104"/>
      <c r="H40" s="104"/>
      <c r="I40" s="104"/>
      <c r="J40" s="149"/>
      <c r="K40" s="149"/>
      <c r="L40" s="104"/>
      <c r="M40" s="104"/>
    </row>
    <row r="41" spans="1:13" s="2" customFormat="1" ht="21.75" customHeight="1" x14ac:dyDescent="0.15">
      <c r="J41" s="97"/>
      <c r="K41" s="97"/>
    </row>
    <row r="42" spans="1:13" s="2" customFormat="1" ht="21.75" customHeight="1" x14ac:dyDescent="0.15">
      <c r="J42" s="97"/>
      <c r="K42" s="97"/>
    </row>
    <row r="43" spans="1:13" s="2" customFormat="1" ht="21.75" customHeight="1" x14ac:dyDescent="0.15">
      <c r="J43" s="97"/>
      <c r="K43" s="97"/>
    </row>
    <row r="44" spans="1:13" s="2" customFormat="1" ht="17.25" customHeight="1" x14ac:dyDescent="0.15">
      <c r="J44" s="97"/>
      <c r="K44" s="97"/>
    </row>
    <row r="45" spans="1:13" s="2" customFormat="1" ht="17.25" customHeight="1" x14ac:dyDescent="0.15">
      <c r="J45" s="97"/>
      <c r="K45" s="97"/>
    </row>
    <row r="46" spans="1:13" s="2" customFormat="1" ht="17.25" customHeight="1" x14ac:dyDescent="0.15">
      <c r="J46" s="97"/>
      <c r="K46" s="97"/>
    </row>
    <row r="47" spans="1:13" s="2" customFormat="1" x14ac:dyDescent="0.15">
      <c r="J47" s="97"/>
      <c r="K47" s="97"/>
    </row>
    <row r="48" spans="1:13" s="2" customFormat="1" x14ac:dyDescent="0.15">
      <c r="J48" s="97"/>
      <c r="K48" s="97"/>
    </row>
    <row r="49" spans="10:11" s="2" customFormat="1" x14ac:dyDescent="0.15">
      <c r="J49" s="98"/>
      <c r="K49" s="98"/>
    </row>
    <row r="50" spans="10:11" s="2" customFormat="1" x14ac:dyDescent="0.15">
      <c r="J50" s="98"/>
      <c r="K50" s="98"/>
    </row>
    <row r="51" spans="10:11" s="2" customFormat="1" x14ac:dyDescent="0.15"/>
    <row r="52" spans="10:11" s="2" customFormat="1" x14ac:dyDescent="0.15"/>
    <row r="53" spans="10:11" s="2" customFormat="1" x14ac:dyDescent="0.15"/>
    <row r="54" spans="10:11" s="2" customFormat="1" x14ac:dyDescent="0.15"/>
    <row r="55" spans="10:11" s="2" customFormat="1" x14ac:dyDescent="0.15"/>
    <row r="56" spans="10:11" s="2" customFormat="1" x14ac:dyDescent="0.15"/>
    <row r="57" spans="10:11" s="2" customFormat="1" x14ac:dyDescent="0.15"/>
    <row r="58" spans="10:11" s="2" customFormat="1" x14ac:dyDescent="0.15"/>
    <row r="59" spans="10:11" s="2" customFormat="1" x14ac:dyDescent="0.15"/>
    <row r="60" spans="10:11" s="2" customFormat="1" x14ac:dyDescent="0.15"/>
    <row r="61" spans="10:11" s="2" customFormat="1" x14ac:dyDescent="0.15"/>
    <row r="62" spans="10:11" s="2" customFormat="1" x14ac:dyDescent="0.15"/>
    <row r="63" spans="10:11" s="2" customFormat="1" x14ac:dyDescent="0.15"/>
    <row r="64" spans="10:11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  <row r="376" s="2" customFormat="1" x14ac:dyDescent="0.15"/>
    <row r="377" s="2" customFormat="1" x14ac:dyDescent="0.15"/>
    <row r="378" s="2" customFormat="1" x14ac:dyDescent="0.15"/>
    <row r="379" s="2" customFormat="1" x14ac:dyDescent="0.15"/>
    <row r="380" s="2" customFormat="1" x14ac:dyDescent="0.15"/>
    <row r="381" s="2" customFormat="1" x14ac:dyDescent="0.15"/>
    <row r="382" s="2" customFormat="1" x14ac:dyDescent="0.15"/>
    <row r="383" s="2" customFormat="1" x14ac:dyDescent="0.15"/>
    <row r="384" s="2" customFormat="1" x14ac:dyDescent="0.15"/>
    <row r="385" s="2" customFormat="1" x14ac:dyDescent="0.15"/>
    <row r="386" s="2" customFormat="1" x14ac:dyDescent="0.15"/>
    <row r="387" s="2" customFormat="1" x14ac:dyDescent="0.15"/>
    <row r="388" s="2" customFormat="1" x14ac:dyDescent="0.15"/>
    <row r="389" s="2" customFormat="1" x14ac:dyDescent="0.15"/>
    <row r="390" s="2" customFormat="1" x14ac:dyDescent="0.15"/>
    <row r="391" s="2" customFormat="1" x14ac:dyDescent="0.15"/>
    <row r="392" s="2" customFormat="1" x14ac:dyDescent="0.15"/>
    <row r="393" s="2" customFormat="1" x14ac:dyDescent="0.15"/>
    <row r="394" s="2" customFormat="1" x14ac:dyDescent="0.15"/>
    <row r="395" s="2" customFormat="1" x14ac:dyDescent="0.15"/>
    <row r="396" s="2" customFormat="1" x14ac:dyDescent="0.15"/>
    <row r="397" s="2" customFormat="1" x14ac:dyDescent="0.15"/>
    <row r="398" s="2" customFormat="1" x14ac:dyDescent="0.15"/>
    <row r="399" s="2" customFormat="1" x14ac:dyDescent="0.15"/>
    <row r="400" s="2" customFormat="1" x14ac:dyDescent="0.15"/>
    <row r="401" s="2" customFormat="1" x14ac:dyDescent="0.15"/>
    <row r="402" s="2" customFormat="1" x14ac:dyDescent="0.15"/>
    <row r="403" s="2" customFormat="1" x14ac:dyDescent="0.15"/>
    <row r="404" s="2" customFormat="1" x14ac:dyDescent="0.15"/>
    <row r="405" s="2" customFormat="1" x14ac:dyDescent="0.15"/>
    <row r="406" s="2" customFormat="1" x14ac:dyDescent="0.15"/>
    <row r="407" s="2" customFormat="1" x14ac:dyDescent="0.15"/>
    <row r="408" s="2" customFormat="1" x14ac:dyDescent="0.15"/>
    <row r="409" s="2" customFormat="1" x14ac:dyDescent="0.15"/>
    <row r="410" s="2" customFormat="1" x14ac:dyDescent="0.15"/>
    <row r="411" s="2" customFormat="1" x14ac:dyDescent="0.15"/>
    <row r="412" s="2" customFormat="1" x14ac:dyDescent="0.15"/>
    <row r="413" s="2" customFormat="1" x14ac:dyDescent="0.15"/>
    <row r="414" s="2" customFormat="1" x14ac:dyDescent="0.15"/>
    <row r="415" s="2" customFormat="1" x14ac:dyDescent="0.15"/>
    <row r="416" s="2" customFormat="1" x14ac:dyDescent="0.15"/>
    <row r="417" s="2" customFormat="1" x14ac:dyDescent="0.15"/>
    <row r="418" s="2" customFormat="1" x14ac:dyDescent="0.15"/>
    <row r="419" s="2" customFormat="1" x14ac:dyDescent="0.15"/>
    <row r="420" s="2" customFormat="1" x14ac:dyDescent="0.15"/>
    <row r="421" s="2" customFormat="1" x14ac:dyDescent="0.15"/>
    <row r="422" s="2" customFormat="1" x14ac:dyDescent="0.15"/>
    <row r="423" s="2" customFormat="1" x14ac:dyDescent="0.15"/>
    <row r="424" s="2" customFormat="1" x14ac:dyDescent="0.15"/>
    <row r="425" s="2" customFormat="1" x14ac:dyDescent="0.15"/>
    <row r="426" s="2" customFormat="1" x14ac:dyDescent="0.15"/>
    <row r="427" s="2" customFormat="1" x14ac:dyDescent="0.15"/>
    <row r="428" s="2" customFormat="1" x14ac:dyDescent="0.15"/>
    <row r="429" s="2" customFormat="1" x14ac:dyDescent="0.15"/>
    <row r="430" s="2" customFormat="1" x14ac:dyDescent="0.15"/>
    <row r="431" s="2" customFormat="1" x14ac:dyDescent="0.15"/>
    <row r="432" s="2" customFormat="1" x14ac:dyDescent="0.15"/>
    <row r="433" s="2" customFormat="1" x14ac:dyDescent="0.15"/>
    <row r="434" s="2" customFormat="1" x14ac:dyDescent="0.15"/>
    <row r="435" s="2" customFormat="1" x14ac:dyDescent="0.15"/>
    <row r="436" s="2" customFormat="1" x14ac:dyDescent="0.15"/>
    <row r="437" s="2" customFormat="1" x14ac:dyDescent="0.15"/>
    <row r="438" s="2" customFormat="1" x14ac:dyDescent="0.15"/>
    <row r="439" s="2" customFormat="1" x14ac:dyDescent="0.15"/>
    <row r="440" s="2" customFormat="1" x14ac:dyDescent="0.15"/>
    <row r="441" s="2" customFormat="1" x14ac:dyDescent="0.15"/>
    <row r="442" s="2" customFormat="1" x14ac:dyDescent="0.15"/>
    <row r="443" s="2" customFormat="1" x14ac:dyDescent="0.15"/>
    <row r="444" s="2" customFormat="1" x14ac:dyDescent="0.15"/>
    <row r="445" s="2" customFormat="1" x14ac:dyDescent="0.15"/>
    <row r="446" s="2" customFormat="1" x14ac:dyDescent="0.15"/>
    <row r="447" s="2" customFormat="1" x14ac:dyDescent="0.15"/>
    <row r="448" s="2" customFormat="1" x14ac:dyDescent="0.15"/>
    <row r="449" s="2" customFormat="1" x14ac:dyDescent="0.15"/>
    <row r="450" s="2" customFormat="1" x14ac:dyDescent="0.15"/>
    <row r="451" s="2" customFormat="1" x14ac:dyDescent="0.15"/>
    <row r="452" s="2" customFormat="1" x14ac:dyDescent="0.15"/>
    <row r="453" s="2" customFormat="1" x14ac:dyDescent="0.15"/>
    <row r="454" s="2" customFormat="1" x14ac:dyDescent="0.15"/>
    <row r="455" s="2" customFormat="1" x14ac:dyDescent="0.15"/>
    <row r="456" s="2" customFormat="1" x14ac:dyDescent="0.15"/>
    <row r="457" s="2" customFormat="1" x14ac:dyDescent="0.15"/>
    <row r="458" s="2" customFormat="1" x14ac:dyDescent="0.15"/>
    <row r="459" s="2" customFormat="1" x14ac:dyDescent="0.15"/>
    <row r="460" s="2" customFormat="1" x14ac:dyDescent="0.15"/>
    <row r="461" s="2" customFormat="1" x14ac:dyDescent="0.15"/>
    <row r="462" s="2" customFormat="1" x14ac:dyDescent="0.15"/>
    <row r="463" s="2" customFormat="1" x14ac:dyDescent="0.15"/>
    <row r="464" s="2" customFormat="1" x14ac:dyDescent="0.15"/>
    <row r="465" s="2" customFormat="1" x14ac:dyDescent="0.15"/>
    <row r="466" s="2" customFormat="1" x14ac:dyDescent="0.15"/>
    <row r="467" s="2" customFormat="1" x14ac:dyDescent="0.15"/>
    <row r="468" s="2" customFormat="1" x14ac:dyDescent="0.15"/>
    <row r="469" s="2" customFormat="1" x14ac:dyDescent="0.15"/>
    <row r="470" s="2" customFormat="1" x14ac:dyDescent="0.15"/>
    <row r="471" s="2" customFormat="1" x14ac:dyDescent="0.15"/>
    <row r="472" s="2" customFormat="1" x14ac:dyDescent="0.15"/>
    <row r="473" s="2" customFormat="1" x14ac:dyDescent="0.15"/>
    <row r="474" s="2" customFormat="1" x14ac:dyDescent="0.15"/>
    <row r="475" s="2" customFormat="1" x14ac:dyDescent="0.15"/>
    <row r="476" s="2" customFormat="1" x14ac:dyDescent="0.15"/>
    <row r="477" s="2" customFormat="1" x14ac:dyDescent="0.15"/>
    <row r="478" s="2" customFormat="1" x14ac:dyDescent="0.15"/>
    <row r="479" s="2" customFormat="1" x14ac:dyDescent="0.15"/>
    <row r="480" s="2" customFormat="1" x14ac:dyDescent="0.15"/>
    <row r="481" s="2" customFormat="1" x14ac:dyDescent="0.15"/>
    <row r="482" s="2" customFormat="1" x14ac:dyDescent="0.15"/>
    <row r="483" s="2" customFormat="1" x14ac:dyDescent="0.15"/>
    <row r="484" s="2" customFormat="1" x14ac:dyDescent="0.15"/>
    <row r="485" s="2" customFormat="1" x14ac:dyDescent="0.15"/>
    <row r="486" s="2" customFormat="1" x14ac:dyDescent="0.15"/>
    <row r="487" s="2" customFormat="1" x14ac:dyDescent="0.15"/>
    <row r="488" s="2" customFormat="1" x14ac:dyDescent="0.15"/>
    <row r="489" s="2" customFormat="1" x14ac:dyDescent="0.15"/>
    <row r="490" s="2" customFormat="1" x14ac:dyDescent="0.15"/>
    <row r="491" s="2" customFormat="1" x14ac:dyDescent="0.15"/>
    <row r="492" s="2" customFormat="1" x14ac:dyDescent="0.15"/>
    <row r="493" s="2" customFormat="1" x14ac:dyDescent="0.15"/>
    <row r="494" s="2" customFormat="1" x14ac:dyDescent="0.15"/>
    <row r="495" s="2" customFormat="1" x14ac:dyDescent="0.15"/>
    <row r="496" s="2" customFormat="1" x14ac:dyDescent="0.15"/>
    <row r="497" s="2" customFormat="1" x14ac:dyDescent="0.15"/>
    <row r="498" s="2" customFormat="1" x14ac:dyDescent="0.15"/>
    <row r="499" s="2" customFormat="1" x14ac:dyDescent="0.15"/>
    <row r="500" s="2" customFormat="1" x14ac:dyDescent="0.15"/>
    <row r="501" s="2" customFormat="1" x14ac:dyDescent="0.15"/>
    <row r="502" s="2" customFormat="1" x14ac:dyDescent="0.15"/>
    <row r="503" s="2" customFormat="1" x14ac:dyDescent="0.15"/>
    <row r="504" s="2" customFormat="1" x14ac:dyDescent="0.15"/>
    <row r="505" s="2" customFormat="1" x14ac:dyDescent="0.15"/>
    <row r="506" s="2" customFormat="1" x14ac:dyDescent="0.15"/>
    <row r="507" s="2" customFormat="1" x14ac:dyDescent="0.15"/>
    <row r="508" s="2" customFormat="1" x14ac:dyDescent="0.15"/>
    <row r="509" s="2" customFormat="1" x14ac:dyDescent="0.15"/>
    <row r="510" s="2" customFormat="1" x14ac:dyDescent="0.15"/>
    <row r="511" s="2" customFormat="1" x14ac:dyDescent="0.15"/>
    <row r="512" s="2" customFormat="1" x14ac:dyDescent="0.15"/>
    <row r="513" s="2" customFormat="1" x14ac:dyDescent="0.15"/>
    <row r="514" s="2" customFormat="1" x14ac:dyDescent="0.15"/>
    <row r="515" s="2" customFormat="1" x14ac:dyDescent="0.15"/>
    <row r="516" s="2" customFormat="1" x14ac:dyDescent="0.15"/>
    <row r="517" s="2" customFormat="1" x14ac:dyDescent="0.15"/>
    <row r="518" s="2" customFormat="1" x14ac:dyDescent="0.15"/>
    <row r="519" s="2" customFormat="1" x14ac:dyDescent="0.15"/>
    <row r="520" s="2" customFormat="1" x14ac:dyDescent="0.15"/>
    <row r="521" s="2" customFormat="1" x14ac:dyDescent="0.15"/>
    <row r="522" s="2" customFormat="1" x14ac:dyDescent="0.15"/>
    <row r="523" s="2" customFormat="1" x14ac:dyDescent="0.15"/>
    <row r="524" s="2" customFormat="1" x14ac:dyDescent="0.15"/>
    <row r="525" s="2" customFormat="1" x14ac:dyDescent="0.15"/>
    <row r="526" s="2" customFormat="1" x14ac:dyDescent="0.15"/>
    <row r="527" s="2" customFormat="1" x14ac:dyDescent="0.15"/>
    <row r="528" s="2" customFormat="1" x14ac:dyDescent="0.15"/>
    <row r="529" s="2" customFormat="1" x14ac:dyDescent="0.15"/>
    <row r="530" s="2" customFormat="1" x14ac:dyDescent="0.15"/>
    <row r="531" s="2" customFormat="1" x14ac:dyDescent="0.15"/>
    <row r="532" s="2" customFormat="1" x14ac:dyDescent="0.15"/>
    <row r="533" s="2" customFormat="1" x14ac:dyDescent="0.15"/>
    <row r="534" s="2" customFormat="1" x14ac:dyDescent="0.15"/>
    <row r="535" s="2" customFormat="1" x14ac:dyDescent="0.15"/>
    <row r="536" s="2" customFormat="1" x14ac:dyDescent="0.15"/>
    <row r="537" s="2" customFormat="1" x14ac:dyDescent="0.15"/>
    <row r="538" s="2" customFormat="1" x14ac:dyDescent="0.15"/>
    <row r="539" s="2" customFormat="1" x14ac:dyDescent="0.15"/>
    <row r="540" s="2" customFormat="1" x14ac:dyDescent="0.15"/>
    <row r="541" s="2" customFormat="1" x14ac:dyDescent="0.15"/>
    <row r="542" s="2" customFormat="1" x14ac:dyDescent="0.15"/>
    <row r="543" s="2" customFormat="1" x14ac:dyDescent="0.15"/>
    <row r="544" s="2" customFormat="1" x14ac:dyDescent="0.15"/>
    <row r="545" s="2" customFormat="1" x14ac:dyDescent="0.15"/>
    <row r="546" s="2" customFormat="1" x14ac:dyDescent="0.15"/>
    <row r="547" s="2" customFormat="1" x14ac:dyDescent="0.15"/>
    <row r="548" s="2" customFormat="1" x14ac:dyDescent="0.15"/>
    <row r="549" s="2" customFormat="1" x14ac:dyDescent="0.15"/>
    <row r="550" s="2" customFormat="1" x14ac:dyDescent="0.15"/>
    <row r="551" s="2" customFormat="1" x14ac:dyDescent="0.15"/>
    <row r="552" s="2" customFormat="1" x14ac:dyDescent="0.15"/>
    <row r="553" s="2" customFormat="1" x14ac:dyDescent="0.15"/>
    <row r="554" s="2" customFormat="1" x14ac:dyDescent="0.15"/>
    <row r="555" s="2" customFormat="1" x14ac:dyDescent="0.15"/>
    <row r="556" s="2" customFormat="1" x14ac:dyDescent="0.15"/>
    <row r="557" s="2" customFormat="1" x14ac:dyDescent="0.15"/>
    <row r="558" s="2" customFormat="1" x14ac:dyDescent="0.15"/>
    <row r="559" s="2" customFormat="1" x14ac:dyDescent="0.15"/>
    <row r="560" s="2" customFormat="1" x14ac:dyDescent="0.15"/>
    <row r="561" s="2" customFormat="1" x14ac:dyDescent="0.15"/>
    <row r="562" s="2" customFormat="1" x14ac:dyDescent="0.15"/>
    <row r="563" s="2" customFormat="1" x14ac:dyDescent="0.15"/>
    <row r="564" s="2" customFormat="1" x14ac:dyDescent="0.15"/>
    <row r="565" s="2" customFormat="1" x14ac:dyDescent="0.15"/>
    <row r="566" s="2" customFormat="1" x14ac:dyDescent="0.15"/>
    <row r="567" s="2" customFormat="1" x14ac:dyDescent="0.15"/>
    <row r="568" s="2" customFormat="1" x14ac:dyDescent="0.15"/>
    <row r="569" s="2" customFormat="1" x14ac:dyDescent="0.15"/>
    <row r="570" s="2" customFormat="1" x14ac:dyDescent="0.15"/>
    <row r="571" s="2" customFormat="1" x14ac:dyDescent="0.15"/>
    <row r="572" s="2" customFormat="1" x14ac:dyDescent="0.15"/>
    <row r="573" s="2" customFormat="1" x14ac:dyDescent="0.15"/>
    <row r="574" s="2" customFormat="1" x14ac:dyDescent="0.15"/>
    <row r="575" s="2" customFormat="1" x14ac:dyDescent="0.15"/>
    <row r="576" s="2" customFormat="1" x14ac:dyDescent="0.15"/>
    <row r="577" s="2" customFormat="1" x14ac:dyDescent="0.15"/>
    <row r="578" s="2" customFormat="1" x14ac:dyDescent="0.15"/>
    <row r="579" s="2" customFormat="1" x14ac:dyDescent="0.15"/>
    <row r="580" s="2" customFormat="1" x14ac:dyDescent="0.15"/>
    <row r="581" s="2" customFormat="1" x14ac:dyDescent="0.15"/>
    <row r="582" s="2" customFormat="1" x14ac:dyDescent="0.15"/>
    <row r="583" s="2" customFormat="1" x14ac:dyDescent="0.15"/>
    <row r="584" s="2" customFormat="1" x14ac:dyDescent="0.15"/>
    <row r="585" s="2" customFormat="1" x14ac:dyDescent="0.15"/>
    <row r="586" s="2" customFormat="1" x14ac:dyDescent="0.15"/>
    <row r="587" s="2" customFormat="1" x14ac:dyDescent="0.15"/>
    <row r="588" s="2" customFormat="1" x14ac:dyDescent="0.15"/>
    <row r="589" s="2" customFormat="1" x14ac:dyDescent="0.15"/>
    <row r="590" s="2" customFormat="1" x14ac:dyDescent="0.15"/>
    <row r="591" s="2" customFormat="1" x14ac:dyDescent="0.15"/>
    <row r="592" s="2" customFormat="1" x14ac:dyDescent="0.15"/>
    <row r="593" s="2" customFormat="1" x14ac:dyDescent="0.15"/>
    <row r="594" s="2" customFormat="1" x14ac:dyDescent="0.15"/>
    <row r="595" s="2" customFormat="1" x14ac:dyDescent="0.15"/>
    <row r="596" s="2" customFormat="1" x14ac:dyDescent="0.15"/>
    <row r="597" s="2" customFormat="1" x14ac:dyDescent="0.15"/>
    <row r="598" s="2" customFormat="1" x14ac:dyDescent="0.15"/>
    <row r="599" s="2" customFormat="1" x14ac:dyDescent="0.15"/>
    <row r="600" s="2" customFormat="1" x14ac:dyDescent="0.15"/>
    <row r="601" s="2" customFormat="1" x14ac:dyDescent="0.15"/>
    <row r="602" s="2" customFormat="1" x14ac:dyDescent="0.15"/>
    <row r="603" s="2" customFormat="1" x14ac:dyDescent="0.15"/>
    <row r="604" s="2" customFormat="1" x14ac:dyDescent="0.15"/>
    <row r="605" s="2" customFormat="1" x14ac:dyDescent="0.15"/>
    <row r="606" s="2" customFormat="1" x14ac:dyDescent="0.15"/>
    <row r="607" s="2" customFormat="1" x14ac:dyDescent="0.15"/>
    <row r="608" s="2" customFormat="1" x14ac:dyDescent="0.15"/>
    <row r="609" s="2" customFormat="1" x14ac:dyDescent="0.15"/>
    <row r="610" s="2" customFormat="1" x14ac:dyDescent="0.15"/>
    <row r="611" s="2" customFormat="1" x14ac:dyDescent="0.15"/>
    <row r="612" s="2" customFormat="1" x14ac:dyDescent="0.15"/>
    <row r="613" s="2" customFormat="1" x14ac:dyDescent="0.15"/>
    <row r="614" s="2" customFormat="1" x14ac:dyDescent="0.15"/>
    <row r="615" s="2" customFormat="1" x14ac:dyDescent="0.15"/>
    <row r="616" s="2" customFormat="1" x14ac:dyDescent="0.15"/>
    <row r="617" s="2" customFormat="1" x14ac:dyDescent="0.15"/>
    <row r="618" s="2" customFormat="1" x14ac:dyDescent="0.15"/>
    <row r="619" s="2" customFormat="1" x14ac:dyDescent="0.15"/>
    <row r="620" s="2" customFormat="1" x14ac:dyDescent="0.15"/>
    <row r="621" s="2" customFormat="1" x14ac:dyDescent="0.15"/>
    <row r="622" s="2" customFormat="1" x14ac:dyDescent="0.15"/>
    <row r="623" s="2" customFormat="1" x14ac:dyDescent="0.15"/>
    <row r="624" s="2" customFormat="1" x14ac:dyDescent="0.15"/>
    <row r="625" s="2" customFormat="1" x14ac:dyDescent="0.15"/>
    <row r="626" s="2" customFormat="1" x14ac:dyDescent="0.15"/>
    <row r="627" s="2" customFormat="1" x14ac:dyDescent="0.15"/>
    <row r="628" s="2" customFormat="1" x14ac:dyDescent="0.15"/>
    <row r="629" s="2" customFormat="1" x14ac:dyDescent="0.15"/>
    <row r="630" s="2" customFormat="1" x14ac:dyDescent="0.15"/>
    <row r="631" s="2" customFormat="1" x14ac:dyDescent="0.15"/>
    <row r="632" s="2" customFormat="1" x14ac:dyDescent="0.15"/>
    <row r="633" s="2" customFormat="1" x14ac:dyDescent="0.15"/>
    <row r="634" s="2" customFormat="1" x14ac:dyDescent="0.15"/>
    <row r="635" s="2" customFormat="1" x14ac:dyDescent="0.15"/>
    <row r="636" s="2" customFormat="1" x14ac:dyDescent="0.15"/>
    <row r="637" s="2" customFormat="1" x14ac:dyDescent="0.15"/>
    <row r="638" s="2" customFormat="1" x14ac:dyDescent="0.15"/>
    <row r="639" s="2" customFormat="1" x14ac:dyDescent="0.15"/>
    <row r="640" s="2" customFormat="1" x14ac:dyDescent="0.15"/>
    <row r="641" s="2" customFormat="1" x14ac:dyDescent="0.15"/>
    <row r="642" s="2" customFormat="1" x14ac:dyDescent="0.15"/>
    <row r="643" s="2" customFormat="1" x14ac:dyDescent="0.15"/>
    <row r="644" s="2" customFormat="1" x14ac:dyDescent="0.15"/>
    <row r="645" s="2" customFormat="1" x14ac:dyDescent="0.15"/>
    <row r="646" s="2" customFormat="1" x14ac:dyDescent="0.15"/>
    <row r="647" s="2" customFormat="1" x14ac:dyDescent="0.15"/>
    <row r="648" s="2" customFormat="1" x14ac:dyDescent="0.15"/>
    <row r="649" s="2" customFormat="1" x14ac:dyDescent="0.15"/>
    <row r="650" s="2" customFormat="1" x14ac:dyDescent="0.15"/>
    <row r="651" s="2" customFormat="1" x14ac:dyDescent="0.15"/>
    <row r="652" s="2" customFormat="1" x14ac:dyDescent="0.15"/>
    <row r="653" s="2" customFormat="1" x14ac:dyDescent="0.15"/>
    <row r="654" s="2" customFormat="1" x14ac:dyDescent="0.15"/>
    <row r="655" s="2" customFormat="1" x14ac:dyDescent="0.15"/>
    <row r="656" s="2" customFormat="1" x14ac:dyDescent="0.15"/>
    <row r="657" s="2" customFormat="1" x14ac:dyDescent="0.15"/>
    <row r="658" s="2" customFormat="1" x14ac:dyDescent="0.15"/>
    <row r="659" s="2" customFormat="1" x14ac:dyDescent="0.15"/>
    <row r="660" s="2" customFormat="1" x14ac:dyDescent="0.15"/>
    <row r="661" s="2" customFormat="1" x14ac:dyDescent="0.15"/>
    <row r="662" s="2" customFormat="1" x14ac:dyDescent="0.15"/>
    <row r="663" s="2" customFormat="1" x14ac:dyDescent="0.15"/>
    <row r="664" s="2" customFormat="1" x14ac:dyDescent="0.15"/>
    <row r="665" s="2" customFormat="1" x14ac:dyDescent="0.15"/>
    <row r="666" s="2" customFormat="1" x14ac:dyDescent="0.15"/>
    <row r="667" s="2" customFormat="1" x14ac:dyDescent="0.15"/>
    <row r="668" s="2" customFormat="1" x14ac:dyDescent="0.15"/>
    <row r="669" s="2" customFormat="1" x14ac:dyDescent="0.15"/>
    <row r="670" s="2" customFormat="1" x14ac:dyDescent="0.15"/>
    <row r="671" s="2" customFormat="1" x14ac:dyDescent="0.15"/>
    <row r="672" s="2" customFormat="1" x14ac:dyDescent="0.15"/>
    <row r="673" s="2" customFormat="1" x14ac:dyDescent="0.15"/>
    <row r="674" s="2" customFormat="1" x14ac:dyDescent="0.15"/>
    <row r="675" s="2" customFormat="1" x14ac:dyDescent="0.15"/>
    <row r="676" s="2" customFormat="1" x14ac:dyDescent="0.15"/>
    <row r="677" s="2" customFormat="1" x14ac:dyDescent="0.15"/>
    <row r="678" s="2" customFormat="1" x14ac:dyDescent="0.15"/>
    <row r="679" s="2" customFormat="1" x14ac:dyDescent="0.15"/>
    <row r="680" s="2" customFormat="1" x14ac:dyDescent="0.15"/>
    <row r="681" s="2" customFormat="1" x14ac:dyDescent="0.15"/>
    <row r="682" s="2" customFormat="1" x14ac:dyDescent="0.15"/>
    <row r="683" s="2" customFormat="1" x14ac:dyDescent="0.15"/>
    <row r="684" s="2" customFormat="1" x14ac:dyDescent="0.15"/>
    <row r="685" s="2" customFormat="1" x14ac:dyDescent="0.15"/>
    <row r="686" s="2" customFormat="1" x14ac:dyDescent="0.15"/>
    <row r="687" s="2" customFormat="1" x14ac:dyDescent="0.15"/>
    <row r="688" s="2" customFormat="1" x14ac:dyDescent="0.15"/>
    <row r="689" s="2" customFormat="1" x14ac:dyDescent="0.15"/>
    <row r="690" s="2" customFormat="1" x14ac:dyDescent="0.15"/>
    <row r="691" s="2" customFormat="1" x14ac:dyDescent="0.15"/>
    <row r="692" s="2" customFormat="1" x14ac:dyDescent="0.15"/>
    <row r="693" s="2" customFormat="1" x14ac:dyDescent="0.15"/>
    <row r="694" s="2" customFormat="1" x14ac:dyDescent="0.15"/>
    <row r="695" s="2" customFormat="1" x14ac:dyDescent="0.15"/>
    <row r="696" s="2" customFormat="1" x14ac:dyDescent="0.15"/>
    <row r="697" s="2" customFormat="1" x14ac:dyDescent="0.15"/>
    <row r="698" s="2" customFormat="1" x14ac:dyDescent="0.15"/>
    <row r="699" s="2" customFormat="1" x14ac:dyDescent="0.15"/>
    <row r="700" s="2" customFormat="1" x14ac:dyDescent="0.15"/>
    <row r="701" s="2" customFormat="1" x14ac:dyDescent="0.15"/>
    <row r="702" s="2" customFormat="1" x14ac:dyDescent="0.15"/>
    <row r="703" s="2" customFormat="1" x14ac:dyDescent="0.15"/>
    <row r="704" s="2" customFormat="1" x14ac:dyDescent="0.15"/>
    <row r="705" s="2" customFormat="1" x14ac:dyDescent="0.15"/>
    <row r="706" s="2" customFormat="1" x14ac:dyDescent="0.15"/>
    <row r="707" s="2" customFormat="1" x14ac:dyDescent="0.15"/>
    <row r="708" s="2" customFormat="1" x14ac:dyDescent="0.15"/>
    <row r="709" s="2" customFormat="1" x14ac:dyDescent="0.15"/>
    <row r="710" s="2" customFormat="1" x14ac:dyDescent="0.15"/>
    <row r="711" s="2" customFormat="1" x14ac:dyDescent="0.15"/>
    <row r="712" s="2" customFormat="1" x14ac:dyDescent="0.15"/>
    <row r="713" s="2" customFormat="1" x14ac:dyDescent="0.15"/>
    <row r="714" s="2" customFormat="1" x14ac:dyDescent="0.15"/>
    <row r="715" s="2" customFormat="1" x14ac:dyDescent="0.15"/>
    <row r="716" s="2" customFormat="1" x14ac:dyDescent="0.15"/>
    <row r="717" s="2" customFormat="1" x14ac:dyDescent="0.15"/>
    <row r="718" s="2" customFormat="1" x14ac:dyDescent="0.15"/>
    <row r="719" s="2" customFormat="1" x14ac:dyDescent="0.15"/>
    <row r="720" s="2" customFormat="1" x14ac:dyDescent="0.15"/>
    <row r="721" s="2" customFormat="1" x14ac:dyDescent="0.15"/>
    <row r="722" s="2" customFormat="1" x14ac:dyDescent="0.15"/>
    <row r="723" s="2" customFormat="1" x14ac:dyDescent="0.15"/>
    <row r="724" s="2" customFormat="1" x14ac:dyDescent="0.15"/>
    <row r="725" s="2" customFormat="1" x14ac:dyDescent="0.15"/>
    <row r="726" s="2" customFormat="1" x14ac:dyDescent="0.15"/>
    <row r="727" s="2" customFormat="1" x14ac:dyDescent="0.15"/>
    <row r="728" s="2" customFormat="1" x14ac:dyDescent="0.15"/>
    <row r="729" s="2" customFormat="1" x14ac:dyDescent="0.15"/>
    <row r="730" s="2" customFormat="1" x14ac:dyDescent="0.15"/>
    <row r="731" s="2" customFormat="1" x14ac:dyDescent="0.15"/>
    <row r="732" s="2" customFormat="1" x14ac:dyDescent="0.15"/>
    <row r="733" s="2" customFormat="1" x14ac:dyDescent="0.15"/>
    <row r="734" s="2" customFormat="1" x14ac:dyDescent="0.15"/>
    <row r="735" s="2" customFormat="1" x14ac:dyDescent="0.15"/>
    <row r="736" s="2" customFormat="1" x14ac:dyDescent="0.15"/>
    <row r="737" s="2" customFormat="1" x14ac:dyDescent="0.15"/>
    <row r="738" s="2" customFormat="1" x14ac:dyDescent="0.15"/>
    <row r="739" s="2" customFormat="1" x14ac:dyDescent="0.15"/>
    <row r="740" s="2" customFormat="1" x14ac:dyDescent="0.15"/>
    <row r="741" s="2" customFormat="1" x14ac:dyDescent="0.15"/>
    <row r="742" s="2" customFormat="1" x14ac:dyDescent="0.15"/>
    <row r="743" s="2" customFormat="1" x14ac:dyDescent="0.15"/>
    <row r="744" s="2" customFormat="1" x14ac:dyDescent="0.15"/>
    <row r="745" s="2" customFormat="1" x14ac:dyDescent="0.15"/>
    <row r="746" s="2" customFormat="1" x14ac:dyDescent="0.15"/>
    <row r="747" s="2" customFormat="1" x14ac:dyDescent="0.15"/>
    <row r="748" s="2" customFormat="1" x14ac:dyDescent="0.15"/>
    <row r="749" s="2" customFormat="1" x14ac:dyDescent="0.15"/>
    <row r="750" s="2" customFormat="1" x14ac:dyDescent="0.15"/>
    <row r="751" s="2" customFormat="1" x14ac:dyDescent="0.15"/>
    <row r="752" s="2" customFormat="1" x14ac:dyDescent="0.15"/>
    <row r="753" s="2" customFormat="1" x14ac:dyDescent="0.15"/>
    <row r="754" s="2" customFormat="1" x14ac:dyDescent="0.15"/>
    <row r="755" s="2" customFormat="1" x14ac:dyDescent="0.15"/>
    <row r="756" s="2" customFormat="1" x14ac:dyDescent="0.15"/>
    <row r="757" s="2" customFormat="1" x14ac:dyDescent="0.15"/>
    <row r="758" s="2" customFormat="1" x14ac:dyDescent="0.15"/>
    <row r="759" s="2" customFormat="1" x14ac:dyDescent="0.15"/>
    <row r="760" s="2" customFormat="1" x14ac:dyDescent="0.15"/>
    <row r="761" s="2" customFormat="1" x14ac:dyDescent="0.15"/>
    <row r="762" s="2" customFormat="1" x14ac:dyDescent="0.15"/>
    <row r="763" s="2" customFormat="1" x14ac:dyDescent="0.15"/>
    <row r="764" s="2" customFormat="1" x14ac:dyDescent="0.15"/>
    <row r="765" s="2" customFormat="1" x14ac:dyDescent="0.15"/>
    <row r="766" s="2" customFormat="1" x14ac:dyDescent="0.15"/>
    <row r="767" s="2" customFormat="1" x14ac:dyDescent="0.15"/>
    <row r="768" s="2" customFormat="1" x14ac:dyDescent="0.15"/>
    <row r="769" s="2" customFormat="1" x14ac:dyDescent="0.15"/>
    <row r="770" s="2" customFormat="1" x14ac:dyDescent="0.15"/>
    <row r="771" s="2" customFormat="1" x14ac:dyDescent="0.15"/>
    <row r="772" s="2" customFormat="1" x14ac:dyDescent="0.15"/>
    <row r="773" s="2" customFormat="1" x14ac:dyDescent="0.15"/>
    <row r="774" s="2" customFormat="1" x14ac:dyDescent="0.15"/>
    <row r="775" s="2" customFormat="1" x14ac:dyDescent="0.15"/>
    <row r="776" s="2" customFormat="1" x14ac:dyDescent="0.15"/>
    <row r="777" s="2" customFormat="1" x14ac:dyDescent="0.15"/>
    <row r="778" s="2" customFormat="1" x14ac:dyDescent="0.15"/>
    <row r="779" s="2" customFormat="1" x14ac:dyDescent="0.15"/>
    <row r="780" s="2" customFormat="1" x14ac:dyDescent="0.15"/>
    <row r="781" s="2" customFormat="1" x14ac:dyDescent="0.15"/>
    <row r="782" s="2" customFormat="1" x14ac:dyDescent="0.15"/>
    <row r="783" s="2" customFormat="1" x14ac:dyDescent="0.15"/>
    <row r="784" s="2" customFormat="1" x14ac:dyDescent="0.15"/>
    <row r="785" s="2" customFormat="1" x14ac:dyDescent="0.15"/>
    <row r="786" s="2" customFormat="1" x14ac:dyDescent="0.15"/>
    <row r="787" s="2" customFormat="1" x14ac:dyDescent="0.15"/>
    <row r="788" s="2" customFormat="1" x14ac:dyDescent="0.15"/>
    <row r="789" s="2" customFormat="1" x14ac:dyDescent="0.15"/>
    <row r="790" s="2" customFormat="1" x14ac:dyDescent="0.15"/>
    <row r="791" s="2" customFormat="1" x14ac:dyDescent="0.15"/>
    <row r="792" s="2" customFormat="1" x14ac:dyDescent="0.15"/>
    <row r="793" s="2" customFormat="1" x14ac:dyDescent="0.15"/>
    <row r="794" s="2" customFormat="1" x14ac:dyDescent="0.15"/>
    <row r="795" s="2" customFormat="1" x14ac:dyDescent="0.15"/>
    <row r="796" s="2" customFormat="1" x14ac:dyDescent="0.15"/>
    <row r="797" s="2" customFormat="1" x14ac:dyDescent="0.15"/>
    <row r="798" s="2" customFormat="1" x14ac:dyDescent="0.15"/>
    <row r="799" s="2" customFormat="1" x14ac:dyDescent="0.15"/>
    <row r="800" s="2" customFormat="1" x14ac:dyDescent="0.15"/>
    <row r="801" s="2" customFormat="1" x14ac:dyDescent="0.15"/>
    <row r="802" s="2" customFormat="1" x14ac:dyDescent="0.15"/>
    <row r="803" s="2" customFormat="1" x14ac:dyDescent="0.15"/>
    <row r="804" s="2" customFormat="1" x14ac:dyDescent="0.15"/>
    <row r="805" s="2" customFormat="1" x14ac:dyDescent="0.15"/>
    <row r="806" s="2" customFormat="1" x14ac:dyDescent="0.15"/>
    <row r="807" s="2" customFormat="1" x14ac:dyDescent="0.15"/>
    <row r="808" s="2" customFormat="1" x14ac:dyDescent="0.15"/>
    <row r="809" s="2" customFormat="1" x14ac:dyDescent="0.15"/>
    <row r="810" s="2" customFormat="1" x14ac:dyDescent="0.15"/>
    <row r="811" s="2" customFormat="1" x14ac:dyDescent="0.15"/>
    <row r="812" s="2" customFormat="1" x14ac:dyDescent="0.15"/>
    <row r="813" s="2" customFormat="1" x14ac:dyDescent="0.15"/>
    <row r="814" s="2" customFormat="1" x14ac:dyDescent="0.15"/>
    <row r="815" s="2" customFormat="1" x14ac:dyDescent="0.15"/>
    <row r="816" s="2" customFormat="1" x14ac:dyDescent="0.15"/>
    <row r="817" s="2" customFormat="1" x14ac:dyDescent="0.15"/>
    <row r="818" s="2" customFormat="1" x14ac:dyDescent="0.15"/>
    <row r="819" s="2" customFormat="1" x14ac:dyDescent="0.15"/>
    <row r="820" s="2" customFormat="1" x14ac:dyDescent="0.15"/>
    <row r="821" s="2" customFormat="1" x14ac:dyDescent="0.15"/>
    <row r="822" s="2" customFormat="1" x14ac:dyDescent="0.15"/>
    <row r="823" s="2" customFormat="1" x14ac:dyDescent="0.15"/>
    <row r="824" s="2" customFormat="1" x14ac:dyDescent="0.15"/>
    <row r="825" s="2" customFormat="1" x14ac:dyDescent="0.15"/>
    <row r="826" s="2" customFormat="1" x14ac:dyDescent="0.15"/>
    <row r="827" s="2" customFormat="1" x14ac:dyDescent="0.15"/>
    <row r="828" s="2" customFormat="1" x14ac:dyDescent="0.15"/>
    <row r="829" s="2" customFormat="1" x14ac:dyDescent="0.15"/>
    <row r="830" s="2" customFormat="1" x14ac:dyDescent="0.15"/>
    <row r="831" s="2" customFormat="1" x14ac:dyDescent="0.15"/>
    <row r="832" s="2" customFormat="1" x14ac:dyDescent="0.15"/>
    <row r="833" s="2" customFormat="1" x14ac:dyDescent="0.15"/>
    <row r="834" s="2" customFormat="1" x14ac:dyDescent="0.15"/>
    <row r="835" s="2" customFormat="1" x14ac:dyDescent="0.15"/>
    <row r="836" s="2" customFormat="1" x14ac:dyDescent="0.15"/>
    <row r="837" s="2" customFormat="1" x14ac:dyDescent="0.15"/>
    <row r="838" s="2" customFormat="1" x14ac:dyDescent="0.15"/>
    <row r="839" s="2" customFormat="1" x14ac:dyDescent="0.15"/>
    <row r="840" s="2" customFormat="1" x14ac:dyDescent="0.15"/>
    <row r="841" s="2" customFormat="1" x14ac:dyDescent="0.15"/>
    <row r="842" s="2" customFormat="1" x14ac:dyDescent="0.15"/>
    <row r="843" s="2" customFormat="1" x14ac:dyDescent="0.15"/>
    <row r="844" s="2" customFormat="1" x14ac:dyDescent="0.15"/>
    <row r="845" s="2" customFormat="1" x14ac:dyDescent="0.15"/>
    <row r="846" s="2" customFormat="1" x14ac:dyDescent="0.15"/>
    <row r="847" s="2" customFormat="1" x14ac:dyDescent="0.15"/>
    <row r="848" s="2" customFormat="1" x14ac:dyDescent="0.15"/>
    <row r="849" s="2" customFormat="1" x14ac:dyDescent="0.15"/>
    <row r="850" s="2" customFormat="1" x14ac:dyDescent="0.15"/>
    <row r="851" s="2" customFormat="1" x14ac:dyDescent="0.15"/>
    <row r="852" s="2" customFormat="1" x14ac:dyDescent="0.15"/>
    <row r="853" s="2" customFormat="1" x14ac:dyDescent="0.15"/>
    <row r="854" s="2" customFormat="1" x14ac:dyDescent="0.15"/>
    <row r="855" s="2" customFormat="1" x14ac:dyDescent="0.15"/>
    <row r="856" s="2" customFormat="1" x14ac:dyDescent="0.15"/>
    <row r="857" s="2" customFormat="1" x14ac:dyDescent="0.15"/>
    <row r="858" s="2" customFormat="1" x14ac:dyDescent="0.15"/>
    <row r="859" s="2" customFormat="1" x14ac:dyDescent="0.15"/>
    <row r="860" s="2" customFormat="1" x14ac:dyDescent="0.15"/>
    <row r="861" s="2" customFormat="1" x14ac:dyDescent="0.15"/>
    <row r="862" s="2" customFormat="1" x14ac:dyDescent="0.15"/>
    <row r="863" s="2" customFormat="1" x14ac:dyDescent="0.15"/>
    <row r="864" s="2" customFormat="1" x14ac:dyDescent="0.15"/>
    <row r="865" s="2" customFormat="1" x14ac:dyDescent="0.15"/>
    <row r="866" s="2" customFormat="1" x14ac:dyDescent="0.15"/>
    <row r="867" s="2" customFormat="1" x14ac:dyDescent="0.15"/>
    <row r="868" s="2" customFormat="1" x14ac:dyDescent="0.15"/>
    <row r="869" s="2" customFormat="1" x14ac:dyDescent="0.15"/>
    <row r="870" s="2" customFormat="1" x14ac:dyDescent="0.15"/>
    <row r="871" s="2" customFormat="1" x14ac:dyDescent="0.15"/>
    <row r="872" s="2" customFormat="1" x14ac:dyDescent="0.15"/>
    <row r="873" s="2" customFormat="1" x14ac:dyDescent="0.15"/>
    <row r="874" s="2" customFormat="1" x14ac:dyDescent="0.15"/>
    <row r="875" s="2" customFormat="1" x14ac:dyDescent="0.15"/>
    <row r="876" s="2" customFormat="1" x14ac:dyDescent="0.15"/>
    <row r="877" s="2" customFormat="1" x14ac:dyDescent="0.15"/>
    <row r="878" s="2" customFormat="1" x14ac:dyDescent="0.15"/>
    <row r="879" s="2" customFormat="1" x14ac:dyDescent="0.15"/>
    <row r="880" s="2" customFormat="1" x14ac:dyDescent="0.15"/>
    <row r="881" s="2" customFormat="1" x14ac:dyDescent="0.15"/>
    <row r="882" s="2" customFormat="1" x14ac:dyDescent="0.15"/>
    <row r="883" s="2" customFormat="1" x14ac:dyDescent="0.15"/>
    <row r="884" s="2" customFormat="1" x14ac:dyDescent="0.15"/>
    <row r="885" s="2" customFormat="1" x14ac:dyDescent="0.15"/>
    <row r="886" s="2" customFormat="1" x14ac:dyDescent="0.15"/>
    <row r="887" s="2" customFormat="1" x14ac:dyDescent="0.15"/>
    <row r="888" s="2" customFormat="1" x14ac:dyDescent="0.15"/>
    <row r="889" s="2" customFormat="1" x14ac:dyDescent="0.15"/>
    <row r="890" s="2" customFormat="1" x14ac:dyDescent="0.15"/>
    <row r="891" s="2" customFormat="1" x14ac:dyDescent="0.15"/>
    <row r="892" s="2" customFormat="1" x14ac:dyDescent="0.15"/>
    <row r="893" s="2" customFormat="1" x14ac:dyDescent="0.15"/>
    <row r="894" s="2" customFormat="1" x14ac:dyDescent="0.15"/>
    <row r="895" s="2" customFormat="1" x14ac:dyDescent="0.15"/>
    <row r="896" s="2" customFormat="1" x14ac:dyDescent="0.15"/>
    <row r="897" s="2" customFormat="1" x14ac:dyDescent="0.15"/>
    <row r="898" s="2" customFormat="1" x14ac:dyDescent="0.15"/>
    <row r="899" s="2" customFormat="1" x14ac:dyDescent="0.15"/>
    <row r="900" s="2" customFormat="1" x14ac:dyDescent="0.15"/>
    <row r="901" s="2" customFormat="1" x14ac:dyDescent="0.15"/>
    <row r="902" s="2" customFormat="1" x14ac:dyDescent="0.15"/>
    <row r="903" s="2" customFormat="1" x14ac:dyDescent="0.15"/>
    <row r="904" s="2" customFormat="1" x14ac:dyDescent="0.15"/>
    <row r="905" s="2" customFormat="1" x14ac:dyDescent="0.15"/>
    <row r="906" s="2" customFormat="1" x14ac:dyDescent="0.15"/>
    <row r="907" s="2" customFormat="1" x14ac:dyDescent="0.15"/>
    <row r="908" s="2" customFormat="1" x14ac:dyDescent="0.15"/>
    <row r="909" s="2" customFormat="1" x14ac:dyDescent="0.15"/>
    <row r="910" s="2" customFormat="1" x14ac:dyDescent="0.15"/>
    <row r="911" s="2" customFormat="1" x14ac:dyDescent="0.15"/>
    <row r="912" s="2" customFormat="1" x14ac:dyDescent="0.15"/>
    <row r="913" s="2" customFormat="1" x14ac:dyDescent="0.15"/>
    <row r="914" s="2" customFormat="1" x14ac:dyDescent="0.15"/>
    <row r="915" s="2" customFormat="1" x14ac:dyDescent="0.15"/>
    <row r="916" s="2" customFormat="1" x14ac:dyDescent="0.15"/>
    <row r="917" s="2" customFormat="1" x14ac:dyDescent="0.15"/>
    <row r="918" s="2" customFormat="1" x14ac:dyDescent="0.15"/>
    <row r="919" s="2" customFormat="1" x14ac:dyDescent="0.15"/>
    <row r="920" s="2" customFormat="1" x14ac:dyDescent="0.15"/>
    <row r="921" s="2" customFormat="1" x14ac:dyDescent="0.15"/>
    <row r="922" s="2" customFormat="1" x14ac:dyDescent="0.15"/>
    <row r="923" s="2" customFormat="1" x14ac:dyDescent="0.15"/>
    <row r="924" s="2" customFormat="1" x14ac:dyDescent="0.15"/>
    <row r="925" s="2" customFormat="1" x14ac:dyDescent="0.15"/>
    <row r="926" s="2" customFormat="1" x14ac:dyDescent="0.15"/>
    <row r="927" s="2" customFormat="1" x14ac:dyDescent="0.15"/>
    <row r="928" s="2" customFormat="1" x14ac:dyDescent="0.15"/>
    <row r="929" s="2" customFormat="1" x14ac:dyDescent="0.15"/>
    <row r="930" s="2" customFormat="1" x14ac:dyDescent="0.15"/>
    <row r="931" s="2" customFormat="1" x14ac:dyDescent="0.15"/>
    <row r="932" s="2" customFormat="1" x14ac:dyDescent="0.15"/>
    <row r="933" s="2" customFormat="1" x14ac:dyDescent="0.15"/>
    <row r="934" s="2" customFormat="1" x14ac:dyDescent="0.15"/>
    <row r="935" s="2" customFormat="1" x14ac:dyDescent="0.15"/>
    <row r="936" s="2" customFormat="1" x14ac:dyDescent="0.15"/>
    <row r="937" s="2" customFormat="1" x14ac:dyDescent="0.15"/>
    <row r="938" s="2" customFormat="1" x14ac:dyDescent="0.15"/>
    <row r="939" s="2" customFormat="1" x14ac:dyDescent="0.15"/>
    <row r="940" s="2" customFormat="1" x14ac:dyDescent="0.15"/>
    <row r="941" s="2" customFormat="1" x14ac:dyDescent="0.15"/>
    <row r="942" s="2" customFormat="1" x14ac:dyDescent="0.15"/>
    <row r="943" s="2" customFormat="1" x14ac:dyDescent="0.15"/>
    <row r="944" s="2" customFormat="1" x14ac:dyDescent="0.15"/>
    <row r="945" s="2" customFormat="1" x14ac:dyDescent="0.15"/>
    <row r="946" s="2" customFormat="1" x14ac:dyDescent="0.15"/>
    <row r="947" s="2" customFormat="1" x14ac:dyDescent="0.15"/>
    <row r="948" s="2" customFormat="1" x14ac:dyDescent="0.15"/>
    <row r="949" s="2" customFormat="1" x14ac:dyDescent="0.15"/>
    <row r="950" s="2" customFormat="1" x14ac:dyDescent="0.15"/>
  </sheetData>
  <mergeCells count="25">
    <mergeCell ref="H13:I13"/>
    <mergeCell ref="H18:I18"/>
    <mergeCell ref="H19:I19"/>
    <mergeCell ref="H20:I20"/>
    <mergeCell ref="H14:I14"/>
    <mergeCell ref="H15:I15"/>
    <mergeCell ref="H16:I16"/>
    <mergeCell ref="H17:I17"/>
    <mergeCell ref="H8:I8"/>
    <mergeCell ref="H9:I9"/>
    <mergeCell ref="H10:I10"/>
    <mergeCell ref="H11:I11"/>
    <mergeCell ref="E12:F12"/>
    <mergeCell ref="H12:I12"/>
    <mergeCell ref="H3:I3"/>
    <mergeCell ref="H4:I4"/>
    <mergeCell ref="H5:I5"/>
    <mergeCell ref="H6:I6"/>
    <mergeCell ref="H7:I7"/>
    <mergeCell ref="C1:F1"/>
    <mergeCell ref="H1:K1"/>
    <mergeCell ref="C2:D2"/>
    <mergeCell ref="E2:F2"/>
    <mergeCell ref="H2:I2"/>
    <mergeCell ref="J2:K2"/>
  </mergeCells>
  <phoneticPr fontId="2"/>
  <pageMargins left="0.51" right="0.36" top="0.5" bottom="0.5" header="0.51200000000000001" footer="0.51200000000000001"/>
  <pageSetup paperSize="9" scale="6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15A7-AF6A-4C62-A0FC-047E1A0218F1}">
  <sheetPr>
    <pageSetUpPr autoPageBreaks="0" fitToPage="1"/>
  </sheetPr>
  <dimension ref="A1:GA944"/>
  <sheetViews>
    <sheetView showGridLines="0" zoomScale="70" zoomScaleNormal="70" workbookViewId="0"/>
  </sheetViews>
  <sheetFormatPr defaultRowHeight="19.5" x14ac:dyDescent="0.15"/>
  <cols>
    <col min="1" max="1" width="2.5" style="1" customWidth="1"/>
    <col min="2" max="2" width="1" style="1" customWidth="1"/>
    <col min="3" max="6" width="28.5" style="1" customWidth="1"/>
    <col min="7" max="7" width="3.625" style="1" customWidth="1"/>
    <col min="8" max="11" width="28.5" style="1" customWidth="1"/>
    <col min="12" max="12" width="1" style="1" customWidth="1"/>
    <col min="13" max="13" width="2.625" style="1" customWidth="1"/>
    <col min="14" max="183" width="9" style="2"/>
    <col min="184" max="16384" width="9" style="1"/>
  </cols>
  <sheetData>
    <row r="1" spans="3:183" s="3" customFormat="1" ht="24" customHeight="1" x14ac:dyDescent="0.15">
      <c r="C1" s="4" t="s">
        <v>0</v>
      </c>
      <c r="D1" s="4"/>
      <c r="E1" s="4"/>
      <c r="F1" s="4"/>
      <c r="H1" s="4" t="s">
        <v>1</v>
      </c>
      <c r="I1" s="4"/>
      <c r="J1" s="4"/>
      <c r="K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</row>
    <row r="2" spans="3:183" ht="24" customHeight="1" x14ac:dyDescent="0.15">
      <c r="C2" s="99" t="s">
        <v>2</v>
      </c>
      <c r="D2" s="100"/>
      <c r="E2" s="102" t="s">
        <v>3</v>
      </c>
      <c r="F2" s="103"/>
      <c r="H2" s="99" t="s">
        <v>4</v>
      </c>
      <c r="I2" s="101"/>
      <c r="J2" s="102" t="s">
        <v>5</v>
      </c>
      <c r="K2" s="103"/>
    </row>
    <row r="3" spans="3:183" ht="24" customHeight="1" x14ac:dyDescent="0.15">
      <c r="C3" s="76" t="s">
        <v>109</v>
      </c>
      <c r="D3" s="77">
        <f>SUM(D4:D8)</f>
        <v>1330</v>
      </c>
      <c r="E3" s="76" t="s">
        <v>110</v>
      </c>
      <c r="F3" s="78">
        <f>SUM(F4:F8)</f>
        <v>1600</v>
      </c>
      <c r="G3" s="75"/>
      <c r="H3" s="79" t="s">
        <v>103</v>
      </c>
      <c r="I3" s="80"/>
      <c r="J3" s="81"/>
      <c r="K3" s="78">
        <f>+入力シート!K3</f>
        <v>10000</v>
      </c>
    </row>
    <row r="4" spans="3:183" ht="24" customHeight="1" x14ac:dyDescent="0.15">
      <c r="C4" s="82" t="str">
        <f>+入力シート!C4</f>
        <v>　現金及び預金</v>
      </c>
      <c r="D4" s="83">
        <f>+入力シート!D4</f>
        <v>1000</v>
      </c>
      <c r="E4" s="82" t="str">
        <f>+入力シート!E4</f>
        <v>　支払手形</v>
      </c>
      <c r="F4" s="84">
        <f>+入力シート!F4</f>
        <v>1000</v>
      </c>
      <c r="G4" s="75"/>
      <c r="H4" s="85" t="s">
        <v>11</v>
      </c>
      <c r="I4" s="86"/>
      <c r="J4" s="81"/>
      <c r="K4" s="78">
        <f>+入力シート!K4</f>
        <v>8000</v>
      </c>
    </row>
    <row r="5" spans="3:183" ht="24" customHeight="1" x14ac:dyDescent="0.15">
      <c r="C5" s="82" t="str">
        <f>+入力シート!C5</f>
        <v>　売掛金</v>
      </c>
      <c r="D5" s="83">
        <f>+入力シート!D5</f>
        <v>200</v>
      </c>
      <c r="E5" s="82" t="str">
        <f>+入力シート!E5</f>
        <v>　買掛金</v>
      </c>
      <c r="F5" s="84">
        <f>+入力シート!F5</f>
        <v>300</v>
      </c>
      <c r="G5" s="75"/>
      <c r="H5" s="87" t="s">
        <v>14</v>
      </c>
      <c r="I5" s="88"/>
      <c r="J5" s="81"/>
      <c r="K5" s="84">
        <f>K3-K4</f>
        <v>2000</v>
      </c>
    </row>
    <row r="6" spans="3:183" ht="24" customHeight="1" x14ac:dyDescent="0.15">
      <c r="C6" s="82" t="str">
        <f>+入力シート!C6</f>
        <v>　商品</v>
      </c>
      <c r="D6" s="83">
        <f>+入力シート!D6</f>
        <v>100</v>
      </c>
      <c r="E6" s="82" t="str">
        <f>+入力シート!E6</f>
        <v>　短期借入金</v>
      </c>
      <c r="F6" s="84">
        <f>+入力シート!F6</f>
        <v>100</v>
      </c>
      <c r="G6" s="75"/>
      <c r="H6" s="85" t="s">
        <v>17</v>
      </c>
      <c r="I6" s="86"/>
      <c r="J6" s="81"/>
      <c r="K6" s="89">
        <f>+入力シート!K6</f>
        <v>1000</v>
      </c>
    </row>
    <row r="7" spans="3:183" ht="24" customHeight="1" x14ac:dyDescent="0.15">
      <c r="C7" s="82" t="str">
        <f>+入力シート!C7</f>
        <v>　有価証券</v>
      </c>
      <c r="D7" s="83">
        <f>+入力シート!D7</f>
        <v>20</v>
      </c>
      <c r="E7" s="82" t="str">
        <f>+入力シート!E7</f>
        <v>　未払金</v>
      </c>
      <c r="F7" s="84">
        <f>+入力シート!F7</f>
        <v>100</v>
      </c>
      <c r="G7" s="75"/>
      <c r="H7" s="87" t="s">
        <v>20</v>
      </c>
      <c r="I7" s="88"/>
      <c r="J7" s="81"/>
      <c r="K7" s="84">
        <f>K5-K6</f>
        <v>1000</v>
      </c>
    </row>
    <row r="8" spans="3:183" ht="24" customHeight="1" x14ac:dyDescent="0.15">
      <c r="C8" s="82" t="str">
        <f>+入力シート!C8</f>
        <v>　未収金</v>
      </c>
      <c r="D8" s="83">
        <f>+入力シート!D8</f>
        <v>10</v>
      </c>
      <c r="E8" s="82" t="str">
        <f>+入力シート!E8</f>
        <v>　未払法人税等</v>
      </c>
      <c r="F8" s="84">
        <f>+入力シート!F8</f>
        <v>100</v>
      </c>
      <c r="G8" s="75"/>
      <c r="H8" s="85" t="s">
        <v>23</v>
      </c>
      <c r="I8" s="86"/>
      <c r="J8" s="81"/>
      <c r="K8" s="84"/>
    </row>
    <row r="9" spans="3:183" ht="24" customHeight="1" x14ac:dyDescent="0.15">
      <c r="C9" s="76" t="s">
        <v>114</v>
      </c>
      <c r="D9" s="77">
        <f>D10+D13+D15</f>
        <v>2100</v>
      </c>
      <c r="E9" s="76" t="s">
        <v>115</v>
      </c>
      <c r="F9" s="78">
        <f>SUM(F10:F11)</f>
        <v>1200</v>
      </c>
      <c r="G9" s="75"/>
      <c r="H9" s="87" t="str">
        <f>+入力シート!H9</f>
        <v>　　受取利息</v>
      </c>
      <c r="I9" s="88"/>
      <c r="J9" s="81">
        <f>+入力シート!J9</f>
        <v>10</v>
      </c>
      <c r="K9" s="84"/>
    </row>
    <row r="10" spans="3:183" ht="24" customHeight="1" x14ac:dyDescent="0.15">
      <c r="C10" s="82" t="str">
        <f>+入力シート!C10</f>
        <v>有形固定資産</v>
      </c>
      <c r="D10" s="83">
        <f>+入力シート!D10</f>
        <v>1300</v>
      </c>
      <c r="E10" s="82" t="str">
        <f>+入力シート!E10</f>
        <v>　社債</v>
      </c>
      <c r="F10" s="84">
        <f>+入力シート!F10</f>
        <v>1000</v>
      </c>
      <c r="G10" s="75"/>
      <c r="H10" s="87" t="str">
        <f>+入力シート!H10</f>
        <v>　　雑収入</v>
      </c>
      <c r="I10" s="88"/>
      <c r="J10" s="90">
        <f>+入力シート!J10</f>
        <v>10</v>
      </c>
      <c r="K10" s="78">
        <f>SUM(J9:J10)</f>
        <v>20</v>
      </c>
    </row>
    <row r="11" spans="3:183" ht="24" customHeight="1" x14ac:dyDescent="0.15">
      <c r="C11" s="82" t="str">
        <f>+入力シート!C11</f>
        <v>　建物付属設備</v>
      </c>
      <c r="D11" s="83">
        <f>+入力シート!D11</f>
        <v>1000</v>
      </c>
      <c r="E11" s="82" t="str">
        <f>+入力シート!E11</f>
        <v>　長期借入金</v>
      </c>
      <c r="F11" s="84">
        <f>+入力シート!F11</f>
        <v>200</v>
      </c>
      <c r="G11" s="75"/>
      <c r="H11" s="85" t="s">
        <v>32</v>
      </c>
      <c r="I11" s="86"/>
      <c r="J11" s="81"/>
      <c r="K11" s="84"/>
    </row>
    <row r="12" spans="3:183" ht="24" customHeight="1" x14ac:dyDescent="0.15">
      <c r="C12" s="82" t="str">
        <f>+入力シート!C12</f>
        <v>　工具器具備品</v>
      </c>
      <c r="D12" s="83">
        <f>+入力シート!D12</f>
        <v>300</v>
      </c>
      <c r="E12" s="6" t="s">
        <v>117</v>
      </c>
      <c r="F12" s="8"/>
      <c r="G12" s="75"/>
      <c r="H12" s="87" t="str">
        <f>+入力シート!H12</f>
        <v>　　支払利息</v>
      </c>
      <c r="I12" s="88"/>
      <c r="J12" s="90">
        <f>+入力シート!J12</f>
        <v>500</v>
      </c>
      <c r="K12" s="89"/>
    </row>
    <row r="13" spans="3:183" ht="24" customHeight="1" x14ac:dyDescent="0.15">
      <c r="C13" s="82" t="s">
        <v>36</v>
      </c>
      <c r="D13" s="83">
        <f>SUM(D14)</f>
        <v>200</v>
      </c>
      <c r="E13" s="76" t="s">
        <v>37</v>
      </c>
      <c r="F13" s="78">
        <f>+D20-F3-F9</f>
        <v>1230</v>
      </c>
      <c r="G13" s="75"/>
      <c r="H13" s="87" t="s">
        <v>38</v>
      </c>
      <c r="I13" s="88"/>
      <c r="J13" s="81"/>
      <c r="K13" s="84">
        <f>K7+K10-K12</f>
        <v>1020</v>
      </c>
    </row>
    <row r="14" spans="3:183" ht="24" customHeight="1" x14ac:dyDescent="0.15">
      <c r="C14" s="82" t="str">
        <f>+入力シート!C14</f>
        <v>　ソフトウェア</v>
      </c>
      <c r="D14" s="83">
        <f>+入力シート!D14</f>
        <v>200</v>
      </c>
      <c r="E14" s="82" t="str">
        <f>+入力シート!E14</f>
        <v>　資本金</v>
      </c>
      <c r="F14" s="84">
        <f>+入力シート!F14</f>
        <v>1000</v>
      </c>
      <c r="G14" s="75"/>
      <c r="H14" s="85" t="s">
        <v>91</v>
      </c>
      <c r="I14" s="86"/>
      <c r="J14" s="81"/>
      <c r="K14" s="84"/>
    </row>
    <row r="15" spans="3:183" ht="24" customHeight="1" x14ac:dyDescent="0.15">
      <c r="C15" s="82" t="str">
        <f>+入力シート!C15</f>
        <v>投資その他の資産</v>
      </c>
      <c r="D15" s="83">
        <f>+入力シート!D15</f>
        <v>600</v>
      </c>
      <c r="E15" s="82" t="str">
        <f>+入力シート!E15</f>
        <v>　資本剰余金</v>
      </c>
      <c r="F15" s="84">
        <f>+入力シート!F15</f>
        <v>100</v>
      </c>
      <c r="G15" s="75"/>
      <c r="H15" s="87" t="str">
        <f>+入力シート!H15</f>
        <v>　　貸倒引当金戻入</v>
      </c>
      <c r="I15" s="88"/>
      <c r="J15" s="90">
        <f>+入力シート!J15</f>
        <v>10</v>
      </c>
      <c r="K15" s="78">
        <f>SUM(J15)</f>
        <v>10</v>
      </c>
    </row>
    <row r="16" spans="3:183" ht="24" customHeight="1" x14ac:dyDescent="0.15">
      <c r="C16" s="82" t="str">
        <f>+入力シート!C16</f>
        <v>　投資有価証券</v>
      </c>
      <c r="D16" s="83">
        <f>+入力シート!D16</f>
        <v>300</v>
      </c>
      <c r="E16" s="82" t="str">
        <f>+入力シート!E16</f>
        <v>　利益剰余金</v>
      </c>
      <c r="F16" s="84">
        <f>+入力シート!F16</f>
        <v>130</v>
      </c>
      <c r="G16" s="75"/>
      <c r="H16" s="85" t="s">
        <v>45</v>
      </c>
      <c r="I16" s="86"/>
      <c r="J16" s="81"/>
      <c r="K16" s="84"/>
    </row>
    <row r="17" spans="1:13" ht="24" customHeight="1" x14ac:dyDescent="0.15">
      <c r="C17" s="82" t="str">
        <f>+入力シート!C17</f>
        <v>　関係会社株式</v>
      </c>
      <c r="D17" s="83">
        <f>+入力シート!D17</f>
        <v>300</v>
      </c>
      <c r="E17" s="82"/>
      <c r="F17" s="84"/>
      <c r="G17" s="75"/>
      <c r="H17" s="87" t="str">
        <f>+入力シート!H17</f>
        <v>　　固定資産売却損</v>
      </c>
      <c r="I17" s="88"/>
      <c r="J17" s="90">
        <f>+入力シート!J17</f>
        <v>10</v>
      </c>
      <c r="K17" s="89">
        <f>SUM(J17)</f>
        <v>10</v>
      </c>
    </row>
    <row r="18" spans="1:13" ht="24" customHeight="1" x14ac:dyDescent="0.15">
      <c r="C18" s="76" t="str">
        <f>+入力シート!C18</f>
        <v>繰延資産</v>
      </c>
      <c r="D18" s="77">
        <f>+入力シート!D18</f>
        <v>100</v>
      </c>
      <c r="E18" s="82"/>
      <c r="F18" s="84"/>
      <c r="G18" s="75"/>
      <c r="H18" s="85" t="s">
        <v>49</v>
      </c>
      <c r="I18" s="86"/>
      <c r="J18" s="81"/>
      <c r="K18" s="84">
        <f>K13+K15-K17</f>
        <v>1020</v>
      </c>
    </row>
    <row r="19" spans="1:13" ht="24" customHeight="1" x14ac:dyDescent="0.3">
      <c r="C19" s="82" t="str">
        <f>+入力シート!C19</f>
        <v>　開業費</v>
      </c>
      <c r="D19" s="83">
        <f>+入力シート!D19</f>
        <v>100</v>
      </c>
      <c r="E19" s="82"/>
      <c r="F19" s="84"/>
      <c r="G19" s="75"/>
      <c r="H19" s="87" t="str">
        <f>+入力シート!H19</f>
        <v>　法人税及び住民税等</v>
      </c>
      <c r="I19" s="91"/>
      <c r="J19" s="81"/>
      <c r="K19" s="90">
        <f>+入力シート!K19</f>
        <v>0</v>
      </c>
    </row>
    <row r="20" spans="1:13" ht="24" customHeight="1" x14ac:dyDescent="0.15">
      <c r="C20" s="92" t="s">
        <v>102</v>
      </c>
      <c r="D20" s="93">
        <f>D3+D9+D18</f>
        <v>3530</v>
      </c>
      <c r="E20" s="127" t="s">
        <v>105</v>
      </c>
      <c r="F20" s="93">
        <f>F3+F9+F13</f>
        <v>4030</v>
      </c>
      <c r="G20" s="75"/>
      <c r="H20" s="94" t="s">
        <v>104</v>
      </c>
      <c r="I20" s="95"/>
      <c r="J20" s="90"/>
      <c r="K20" s="96">
        <f>K18-K19</f>
        <v>1020</v>
      </c>
    </row>
    <row r="21" spans="1:13" ht="24" customHeight="1" x14ac:dyDescent="0.15"/>
    <row r="22" spans="1:13" s="163" customFormat="1" ht="36.75" customHeight="1" x14ac:dyDescent="0.15">
      <c r="A22" s="157"/>
      <c r="B22" s="157"/>
      <c r="C22" s="158" t="s">
        <v>55</v>
      </c>
      <c r="D22" s="159"/>
      <c r="E22" s="160"/>
      <c r="F22" s="161" t="s">
        <v>56</v>
      </c>
      <c r="G22" s="158"/>
      <c r="H22" s="161" t="s">
        <v>57</v>
      </c>
      <c r="I22" s="161" t="s">
        <v>58</v>
      </c>
      <c r="J22" s="161" t="s">
        <v>59</v>
      </c>
      <c r="K22" s="162"/>
      <c r="L22" s="157"/>
      <c r="M22" s="157"/>
    </row>
    <row r="23" spans="1:13" s="163" customFormat="1" ht="36.75" customHeight="1" x14ac:dyDescent="0.15">
      <c r="A23" s="157"/>
      <c r="B23" s="157"/>
      <c r="C23" s="164" t="s">
        <v>98</v>
      </c>
      <c r="D23" s="165" t="s">
        <v>119</v>
      </c>
      <c r="E23" s="165"/>
      <c r="F23" s="166">
        <f>+入力シート!F23</f>
        <v>0.2</v>
      </c>
      <c r="G23" s="166"/>
      <c r="H23" s="166">
        <f>+入力シート!H23</f>
        <v>0</v>
      </c>
      <c r="I23" s="167">
        <f>K20/K3</f>
        <v>0.10199999999999999</v>
      </c>
      <c r="J23" s="168">
        <f>I23-H23</f>
        <v>0.10199999999999999</v>
      </c>
      <c r="K23" s="168"/>
      <c r="L23" s="157"/>
      <c r="M23" s="157"/>
    </row>
    <row r="24" spans="1:13" s="163" customFormat="1" ht="36.75" customHeight="1" x14ac:dyDescent="0.15">
      <c r="A24" s="157"/>
      <c r="B24" s="157"/>
      <c r="C24" s="157" t="s">
        <v>97</v>
      </c>
      <c r="D24" s="169" t="s">
        <v>120</v>
      </c>
      <c r="E24" s="169"/>
      <c r="F24" s="170">
        <f>+入力シート!F24</f>
        <v>5</v>
      </c>
      <c r="G24" s="170"/>
      <c r="H24" s="170">
        <f>+入力シート!H24</f>
        <v>0</v>
      </c>
      <c r="I24" s="171">
        <f>K3/D20</f>
        <v>2.4813895781637716</v>
      </c>
      <c r="J24" s="172">
        <f>I24-H24</f>
        <v>2.4813895781637716</v>
      </c>
      <c r="K24" s="172"/>
      <c r="L24" s="157"/>
      <c r="M24" s="157"/>
    </row>
    <row r="25" spans="1:13" s="163" customFormat="1" ht="36.75" customHeight="1" x14ac:dyDescent="0.15">
      <c r="A25" s="157"/>
      <c r="B25" s="157"/>
      <c r="C25" s="164" t="s">
        <v>99</v>
      </c>
      <c r="D25" s="165" t="s">
        <v>64</v>
      </c>
      <c r="E25" s="165"/>
      <c r="F25" s="166">
        <f>+入力シート!F25</f>
        <v>0.01</v>
      </c>
      <c r="G25" s="166"/>
      <c r="H25" s="166">
        <f>+入力シート!H25</f>
        <v>0</v>
      </c>
      <c r="I25" s="167">
        <f>I23*I24</f>
        <v>0.25310173697270466</v>
      </c>
      <c r="J25" s="168">
        <f>I25-H25</f>
        <v>0.25310173697270466</v>
      </c>
      <c r="K25" s="168"/>
      <c r="L25" s="157"/>
      <c r="M25" s="157"/>
    </row>
    <row r="26" spans="1:13" s="163" customFormat="1" ht="36.75" customHeight="1" x14ac:dyDescent="0.15">
      <c r="A26" s="157"/>
      <c r="B26" s="157"/>
      <c r="C26" s="157" t="s">
        <v>100</v>
      </c>
      <c r="D26" s="169" t="s">
        <v>121</v>
      </c>
      <c r="E26" s="169"/>
      <c r="F26" s="170" t="str">
        <f>+入力シート!F26</f>
        <v>-</v>
      </c>
      <c r="G26" s="170"/>
      <c r="H26" s="170">
        <f>+入力シート!H26</f>
        <v>0</v>
      </c>
      <c r="I26" s="171">
        <f>F20/F13</f>
        <v>3.2764227642276422</v>
      </c>
      <c r="J26" s="172">
        <f>I26-H26</f>
        <v>3.2764227642276422</v>
      </c>
      <c r="K26" s="172"/>
      <c r="L26" s="157"/>
      <c r="M26" s="157"/>
    </row>
    <row r="27" spans="1:13" s="163" customFormat="1" ht="36.75" customHeight="1" x14ac:dyDescent="0.15">
      <c r="A27" s="157"/>
      <c r="B27" s="157"/>
      <c r="C27" s="164" t="s">
        <v>101</v>
      </c>
      <c r="D27" s="165" t="s">
        <v>67</v>
      </c>
      <c r="E27" s="165"/>
      <c r="F27" s="166">
        <f>+入力シート!F27</f>
        <v>0.1</v>
      </c>
      <c r="G27" s="166"/>
      <c r="H27" s="166">
        <f>+入力シート!H27</f>
        <v>0</v>
      </c>
      <c r="I27" s="167">
        <f>I25*I26</f>
        <v>0.82926829268292668</v>
      </c>
      <c r="J27" s="168">
        <f>I27-H27</f>
        <v>0.82926829268292668</v>
      </c>
      <c r="K27" s="168"/>
      <c r="L27" s="157"/>
      <c r="M27" s="157"/>
    </row>
    <row r="28" spans="1:13" s="163" customFormat="1" ht="36.75" customHeight="1" x14ac:dyDescent="0.15">
      <c r="A28" s="157"/>
      <c r="B28" s="157"/>
      <c r="C28" s="158" t="s">
        <v>68</v>
      </c>
      <c r="D28" s="173"/>
      <c r="E28" s="174"/>
      <c r="F28" s="161" t="s">
        <v>56</v>
      </c>
      <c r="G28" s="158"/>
      <c r="H28" s="161" t="s">
        <v>57</v>
      </c>
      <c r="I28" s="161" t="s">
        <v>58</v>
      </c>
      <c r="J28" s="161" t="s">
        <v>59</v>
      </c>
      <c r="K28" s="175"/>
      <c r="L28" s="157"/>
      <c r="M28" s="157"/>
    </row>
    <row r="29" spans="1:13" s="163" customFormat="1" ht="36.75" customHeight="1" x14ac:dyDescent="0.15">
      <c r="A29" s="157"/>
      <c r="B29" s="157"/>
      <c r="C29" s="176" t="s">
        <v>69</v>
      </c>
      <c r="D29" s="177" t="s">
        <v>122</v>
      </c>
      <c r="E29" s="177"/>
      <c r="F29" s="178">
        <f>+入力シート!F29</f>
        <v>1.2</v>
      </c>
      <c r="G29" s="178"/>
      <c r="H29" s="178">
        <f>+入力シート!H29</f>
        <v>0</v>
      </c>
      <c r="I29" s="179">
        <f>D3/F3</f>
        <v>0.83125000000000004</v>
      </c>
      <c r="J29" s="180">
        <f>I29-H29</f>
        <v>0.83125000000000004</v>
      </c>
      <c r="K29" s="180"/>
      <c r="L29" s="157"/>
      <c r="M29" s="157"/>
    </row>
    <row r="30" spans="1:13" s="163" customFormat="1" ht="36.75" customHeight="1" x14ac:dyDescent="0.15">
      <c r="A30" s="157"/>
      <c r="B30" s="157"/>
      <c r="C30" s="157" t="s">
        <v>71</v>
      </c>
      <c r="D30" s="169" t="s">
        <v>123</v>
      </c>
      <c r="E30" s="169"/>
      <c r="F30" s="170">
        <f>+入力シート!F30</f>
        <v>1</v>
      </c>
      <c r="G30" s="170"/>
      <c r="H30" s="170">
        <f>+入力シート!H30</f>
        <v>0</v>
      </c>
      <c r="I30" s="171">
        <f>(D4+D5+D7)/F3</f>
        <v>0.76249999999999996</v>
      </c>
      <c r="J30" s="172">
        <f>I30-H30</f>
        <v>0.76249999999999996</v>
      </c>
      <c r="K30" s="172"/>
      <c r="L30" s="157"/>
      <c r="M30" s="157"/>
    </row>
    <row r="31" spans="1:13" s="163" customFormat="1" ht="36.75" customHeight="1" x14ac:dyDescent="0.15">
      <c r="A31" s="157"/>
      <c r="B31" s="157"/>
      <c r="C31" s="176" t="s">
        <v>73</v>
      </c>
      <c r="D31" s="177" t="s">
        <v>124</v>
      </c>
      <c r="E31" s="177"/>
      <c r="F31" s="178">
        <f>+入力シート!F31</f>
        <v>0.7</v>
      </c>
      <c r="G31" s="178"/>
      <c r="H31" s="178">
        <f>+入力シート!H31</f>
        <v>0</v>
      </c>
      <c r="I31" s="179">
        <f>(D20-D3)/F13</f>
        <v>2.1951219512195124</v>
      </c>
      <c r="J31" s="180">
        <f>I31-H31</f>
        <v>2.1951219512195124</v>
      </c>
      <c r="K31" s="180"/>
      <c r="L31" s="157"/>
      <c r="M31" s="157"/>
    </row>
    <row r="32" spans="1:13" s="163" customFormat="1" ht="36.75" customHeight="1" x14ac:dyDescent="0.15">
      <c r="A32" s="157"/>
      <c r="B32" s="157"/>
      <c r="C32" s="157" t="s">
        <v>75</v>
      </c>
      <c r="D32" s="169" t="s">
        <v>125</v>
      </c>
      <c r="E32" s="169"/>
      <c r="F32" s="170">
        <f>+入力シート!F32</f>
        <v>1</v>
      </c>
      <c r="G32" s="170"/>
      <c r="H32" s="170">
        <f>+入力シート!H32</f>
        <v>0</v>
      </c>
      <c r="I32" s="171">
        <f>(D20-D3)/(F13+F9)</f>
        <v>1.1111111111111112</v>
      </c>
      <c r="J32" s="172">
        <f>I32-H32</f>
        <v>1.1111111111111112</v>
      </c>
      <c r="K32" s="172"/>
      <c r="L32" s="157"/>
      <c r="M32" s="157"/>
    </row>
    <row r="33" spans="1:13" s="163" customFormat="1" ht="36.75" customHeight="1" x14ac:dyDescent="0.15">
      <c r="A33" s="157"/>
      <c r="B33" s="157"/>
      <c r="C33" s="176" t="s">
        <v>77</v>
      </c>
      <c r="D33" s="177" t="s">
        <v>126</v>
      </c>
      <c r="E33" s="177"/>
      <c r="F33" s="178">
        <f>+入力シート!F33</f>
        <v>0.3</v>
      </c>
      <c r="G33" s="178"/>
      <c r="H33" s="178">
        <f>+入力シート!H33</f>
        <v>0</v>
      </c>
      <c r="I33" s="179">
        <f>F13/F20</f>
        <v>0.30521091811414391</v>
      </c>
      <c r="J33" s="180">
        <f>I33-H33</f>
        <v>0.30521091811414391</v>
      </c>
      <c r="K33" s="180"/>
      <c r="L33" s="157"/>
      <c r="M33" s="157"/>
    </row>
    <row r="34" spans="1:13" s="2" customFormat="1" ht="21.75" customHeight="1" x14ac:dyDescent="0.15">
      <c r="A34" s="104"/>
      <c r="B34" s="104"/>
      <c r="C34" s="104"/>
      <c r="D34" s="104"/>
      <c r="E34" s="104"/>
      <c r="F34" s="104"/>
      <c r="G34" s="104"/>
      <c r="H34" s="104"/>
      <c r="I34" s="104"/>
      <c r="J34" s="149"/>
      <c r="K34" s="149"/>
      <c r="L34" s="104"/>
      <c r="M34" s="104"/>
    </row>
    <row r="35" spans="1:13" s="2" customFormat="1" ht="21.75" customHeight="1" x14ac:dyDescent="0.15">
      <c r="J35" s="97"/>
      <c r="K35" s="97"/>
    </row>
    <row r="36" spans="1:13" s="2" customFormat="1" ht="21.75" customHeight="1" x14ac:dyDescent="0.15">
      <c r="J36" s="97"/>
      <c r="K36" s="97"/>
    </row>
    <row r="37" spans="1:13" s="2" customFormat="1" ht="21.75" customHeight="1" x14ac:dyDescent="0.15">
      <c r="J37" s="97"/>
      <c r="K37" s="97"/>
    </row>
    <row r="38" spans="1:13" s="2" customFormat="1" ht="17.25" customHeight="1" x14ac:dyDescent="0.15">
      <c r="J38" s="97"/>
      <c r="K38" s="97"/>
    </row>
    <row r="39" spans="1:13" s="2" customFormat="1" ht="17.25" customHeight="1" x14ac:dyDescent="0.15">
      <c r="J39" s="97"/>
      <c r="K39" s="97"/>
    </row>
    <row r="40" spans="1:13" s="2" customFormat="1" ht="17.25" customHeight="1" x14ac:dyDescent="0.15">
      <c r="J40" s="97"/>
      <c r="K40" s="97"/>
    </row>
    <row r="41" spans="1:13" s="2" customFormat="1" x14ac:dyDescent="0.15">
      <c r="J41" s="97"/>
      <c r="K41" s="97"/>
    </row>
    <row r="42" spans="1:13" s="2" customFormat="1" x14ac:dyDescent="0.15">
      <c r="J42" s="97"/>
      <c r="K42" s="97"/>
    </row>
    <row r="43" spans="1:13" s="2" customFormat="1" x14ac:dyDescent="0.15">
      <c r="J43" s="98"/>
      <c r="K43" s="98"/>
    </row>
    <row r="44" spans="1:13" s="2" customFormat="1" x14ac:dyDescent="0.15">
      <c r="J44" s="98"/>
      <c r="K44" s="98"/>
    </row>
    <row r="45" spans="1:13" s="2" customFormat="1" x14ac:dyDescent="0.15"/>
    <row r="46" spans="1:13" s="2" customFormat="1" x14ac:dyDescent="0.15"/>
    <row r="47" spans="1:13" s="2" customFormat="1" x14ac:dyDescent="0.15"/>
    <row r="48" spans="1:13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  <row r="376" s="2" customFormat="1" x14ac:dyDescent="0.15"/>
    <row r="377" s="2" customFormat="1" x14ac:dyDescent="0.15"/>
    <row r="378" s="2" customFormat="1" x14ac:dyDescent="0.15"/>
    <row r="379" s="2" customFormat="1" x14ac:dyDescent="0.15"/>
    <row r="380" s="2" customFormat="1" x14ac:dyDescent="0.15"/>
    <row r="381" s="2" customFormat="1" x14ac:dyDescent="0.15"/>
    <row r="382" s="2" customFormat="1" x14ac:dyDescent="0.15"/>
    <row r="383" s="2" customFormat="1" x14ac:dyDescent="0.15"/>
    <row r="384" s="2" customFormat="1" x14ac:dyDescent="0.15"/>
    <row r="385" s="2" customFormat="1" x14ac:dyDescent="0.15"/>
    <row r="386" s="2" customFormat="1" x14ac:dyDescent="0.15"/>
    <row r="387" s="2" customFormat="1" x14ac:dyDescent="0.15"/>
    <row r="388" s="2" customFormat="1" x14ac:dyDescent="0.15"/>
    <row r="389" s="2" customFormat="1" x14ac:dyDescent="0.15"/>
    <row r="390" s="2" customFormat="1" x14ac:dyDescent="0.15"/>
    <row r="391" s="2" customFormat="1" x14ac:dyDescent="0.15"/>
    <row r="392" s="2" customFormat="1" x14ac:dyDescent="0.15"/>
    <row r="393" s="2" customFormat="1" x14ac:dyDescent="0.15"/>
    <row r="394" s="2" customFormat="1" x14ac:dyDescent="0.15"/>
    <row r="395" s="2" customFormat="1" x14ac:dyDescent="0.15"/>
    <row r="396" s="2" customFormat="1" x14ac:dyDescent="0.15"/>
    <row r="397" s="2" customFormat="1" x14ac:dyDescent="0.15"/>
    <row r="398" s="2" customFormat="1" x14ac:dyDescent="0.15"/>
    <row r="399" s="2" customFormat="1" x14ac:dyDescent="0.15"/>
    <row r="400" s="2" customFormat="1" x14ac:dyDescent="0.15"/>
    <row r="401" s="2" customFormat="1" x14ac:dyDescent="0.15"/>
    <row r="402" s="2" customFormat="1" x14ac:dyDescent="0.15"/>
    <row r="403" s="2" customFormat="1" x14ac:dyDescent="0.15"/>
    <row r="404" s="2" customFormat="1" x14ac:dyDescent="0.15"/>
    <row r="405" s="2" customFormat="1" x14ac:dyDescent="0.15"/>
    <row r="406" s="2" customFormat="1" x14ac:dyDescent="0.15"/>
    <row r="407" s="2" customFormat="1" x14ac:dyDescent="0.15"/>
    <row r="408" s="2" customFormat="1" x14ac:dyDescent="0.15"/>
    <row r="409" s="2" customFormat="1" x14ac:dyDescent="0.15"/>
    <row r="410" s="2" customFormat="1" x14ac:dyDescent="0.15"/>
    <row r="411" s="2" customFormat="1" x14ac:dyDescent="0.15"/>
    <row r="412" s="2" customFormat="1" x14ac:dyDescent="0.15"/>
    <row r="413" s="2" customFormat="1" x14ac:dyDescent="0.15"/>
    <row r="414" s="2" customFormat="1" x14ac:dyDescent="0.15"/>
    <row r="415" s="2" customFormat="1" x14ac:dyDescent="0.15"/>
    <row r="416" s="2" customFormat="1" x14ac:dyDescent="0.15"/>
    <row r="417" s="2" customFormat="1" x14ac:dyDescent="0.15"/>
    <row r="418" s="2" customFormat="1" x14ac:dyDescent="0.15"/>
    <row r="419" s="2" customFormat="1" x14ac:dyDescent="0.15"/>
    <row r="420" s="2" customFormat="1" x14ac:dyDescent="0.15"/>
    <row r="421" s="2" customFormat="1" x14ac:dyDescent="0.15"/>
    <row r="422" s="2" customFormat="1" x14ac:dyDescent="0.15"/>
    <row r="423" s="2" customFormat="1" x14ac:dyDescent="0.15"/>
    <row r="424" s="2" customFormat="1" x14ac:dyDescent="0.15"/>
    <row r="425" s="2" customFormat="1" x14ac:dyDescent="0.15"/>
    <row r="426" s="2" customFormat="1" x14ac:dyDescent="0.15"/>
    <row r="427" s="2" customFormat="1" x14ac:dyDescent="0.15"/>
    <row r="428" s="2" customFormat="1" x14ac:dyDescent="0.15"/>
    <row r="429" s="2" customFormat="1" x14ac:dyDescent="0.15"/>
    <row r="430" s="2" customFormat="1" x14ac:dyDescent="0.15"/>
    <row r="431" s="2" customFormat="1" x14ac:dyDescent="0.15"/>
    <row r="432" s="2" customFormat="1" x14ac:dyDescent="0.15"/>
    <row r="433" s="2" customFormat="1" x14ac:dyDescent="0.15"/>
    <row r="434" s="2" customFormat="1" x14ac:dyDescent="0.15"/>
    <row r="435" s="2" customFormat="1" x14ac:dyDescent="0.15"/>
    <row r="436" s="2" customFormat="1" x14ac:dyDescent="0.15"/>
    <row r="437" s="2" customFormat="1" x14ac:dyDescent="0.15"/>
    <row r="438" s="2" customFormat="1" x14ac:dyDescent="0.15"/>
    <row r="439" s="2" customFormat="1" x14ac:dyDescent="0.15"/>
    <row r="440" s="2" customFormat="1" x14ac:dyDescent="0.15"/>
    <row r="441" s="2" customFormat="1" x14ac:dyDescent="0.15"/>
    <row r="442" s="2" customFormat="1" x14ac:dyDescent="0.15"/>
    <row r="443" s="2" customFormat="1" x14ac:dyDescent="0.15"/>
    <row r="444" s="2" customFormat="1" x14ac:dyDescent="0.15"/>
    <row r="445" s="2" customFormat="1" x14ac:dyDescent="0.15"/>
    <row r="446" s="2" customFormat="1" x14ac:dyDescent="0.15"/>
    <row r="447" s="2" customFormat="1" x14ac:dyDescent="0.15"/>
    <row r="448" s="2" customFormat="1" x14ac:dyDescent="0.15"/>
    <row r="449" s="2" customFormat="1" x14ac:dyDescent="0.15"/>
    <row r="450" s="2" customFormat="1" x14ac:dyDescent="0.15"/>
    <row r="451" s="2" customFormat="1" x14ac:dyDescent="0.15"/>
    <row r="452" s="2" customFormat="1" x14ac:dyDescent="0.15"/>
    <row r="453" s="2" customFormat="1" x14ac:dyDescent="0.15"/>
    <row r="454" s="2" customFormat="1" x14ac:dyDescent="0.15"/>
    <row r="455" s="2" customFormat="1" x14ac:dyDescent="0.15"/>
    <row r="456" s="2" customFormat="1" x14ac:dyDescent="0.15"/>
    <row r="457" s="2" customFormat="1" x14ac:dyDescent="0.15"/>
    <row r="458" s="2" customFormat="1" x14ac:dyDescent="0.15"/>
    <row r="459" s="2" customFormat="1" x14ac:dyDescent="0.15"/>
    <row r="460" s="2" customFormat="1" x14ac:dyDescent="0.15"/>
    <row r="461" s="2" customFormat="1" x14ac:dyDescent="0.15"/>
    <row r="462" s="2" customFormat="1" x14ac:dyDescent="0.15"/>
    <row r="463" s="2" customFormat="1" x14ac:dyDescent="0.15"/>
    <row r="464" s="2" customFormat="1" x14ac:dyDescent="0.15"/>
    <row r="465" s="2" customFormat="1" x14ac:dyDescent="0.15"/>
    <row r="466" s="2" customFormat="1" x14ac:dyDescent="0.15"/>
    <row r="467" s="2" customFormat="1" x14ac:dyDescent="0.15"/>
    <row r="468" s="2" customFormat="1" x14ac:dyDescent="0.15"/>
    <row r="469" s="2" customFormat="1" x14ac:dyDescent="0.15"/>
    <row r="470" s="2" customFormat="1" x14ac:dyDescent="0.15"/>
    <row r="471" s="2" customFormat="1" x14ac:dyDescent="0.15"/>
    <row r="472" s="2" customFormat="1" x14ac:dyDescent="0.15"/>
    <row r="473" s="2" customFormat="1" x14ac:dyDescent="0.15"/>
    <row r="474" s="2" customFormat="1" x14ac:dyDescent="0.15"/>
    <row r="475" s="2" customFormat="1" x14ac:dyDescent="0.15"/>
    <row r="476" s="2" customFormat="1" x14ac:dyDescent="0.15"/>
    <row r="477" s="2" customFormat="1" x14ac:dyDescent="0.15"/>
    <row r="478" s="2" customFormat="1" x14ac:dyDescent="0.15"/>
    <row r="479" s="2" customFormat="1" x14ac:dyDescent="0.15"/>
    <row r="480" s="2" customFormat="1" x14ac:dyDescent="0.15"/>
    <row r="481" s="2" customFormat="1" x14ac:dyDescent="0.15"/>
    <row r="482" s="2" customFormat="1" x14ac:dyDescent="0.15"/>
    <row r="483" s="2" customFormat="1" x14ac:dyDescent="0.15"/>
    <row r="484" s="2" customFormat="1" x14ac:dyDescent="0.15"/>
    <row r="485" s="2" customFormat="1" x14ac:dyDescent="0.15"/>
    <row r="486" s="2" customFormat="1" x14ac:dyDescent="0.15"/>
    <row r="487" s="2" customFormat="1" x14ac:dyDescent="0.15"/>
    <row r="488" s="2" customFormat="1" x14ac:dyDescent="0.15"/>
    <row r="489" s="2" customFormat="1" x14ac:dyDescent="0.15"/>
    <row r="490" s="2" customFormat="1" x14ac:dyDescent="0.15"/>
    <row r="491" s="2" customFormat="1" x14ac:dyDescent="0.15"/>
    <row r="492" s="2" customFormat="1" x14ac:dyDescent="0.15"/>
    <row r="493" s="2" customFormat="1" x14ac:dyDescent="0.15"/>
    <row r="494" s="2" customFormat="1" x14ac:dyDescent="0.15"/>
    <row r="495" s="2" customFormat="1" x14ac:dyDescent="0.15"/>
    <row r="496" s="2" customFormat="1" x14ac:dyDescent="0.15"/>
    <row r="497" s="2" customFormat="1" x14ac:dyDescent="0.15"/>
    <row r="498" s="2" customFormat="1" x14ac:dyDescent="0.15"/>
    <row r="499" s="2" customFormat="1" x14ac:dyDescent="0.15"/>
    <row r="500" s="2" customFormat="1" x14ac:dyDescent="0.15"/>
    <row r="501" s="2" customFormat="1" x14ac:dyDescent="0.15"/>
    <row r="502" s="2" customFormat="1" x14ac:dyDescent="0.15"/>
    <row r="503" s="2" customFormat="1" x14ac:dyDescent="0.15"/>
    <row r="504" s="2" customFormat="1" x14ac:dyDescent="0.15"/>
    <row r="505" s="2" customFormat="1" x14ac:dyDescent="0.15"/>
    <row r="506" s="2" customFormat="1" x14ac:dyDescent="0.15"/>
    <row r="507" s="2" customFormat="1" x14ac:dyDescent="0.15"/>
    <row r="508" s="2" customFormat="1" x14ac:dyDescent="0.15"/>
    <row r="509" s="2" customFormat="1" x14ac:dyDescent="0.15"/>
    <row r="510" s="2" customFormat="1" x14ac:dyDescent="0.15"/>
    <row r="511" s="2" customFormat="1" x14ac:dyDescent="0.15"/>
    <row r="512" s="2" customFormat="1" x14ac:dyDescent="0.15"/>
    <row r="513" s="2" customFormat="1" x14ac:dyDescent="0.15"/>
    <row r="514" s="2" customFormat="1" x14ac:dyDescent="0.15"/>
    <row r="515" s="2" customFormat="1" x14ac:dyDescent="0.15"/>
    <row r="516" s="2" customFormat="1" x14ac:dyDescent="0.15"/>
    <row r="517" s="2" customFormat="1" x14ac:dyDescent="0.15"/>
    <row r="518" s="2" customFormat="1" x14ac:dyDescent="0.15"/>
    <row r="519" s="2" customFormat="1" x14ac:dyDescent="0.15"/>
    <row r="520" s="2" customFormat="1" x14ac:dyDescent="0.15"/>
    <row r="521" s="2" customFormat="1" x14ac:dyDescent="0.15"/>
    <row r="522" s="2" customFormat="1" x14ac:dyDescent="0.15"/>
    <row r="523" s="2" customFormat="1" x14ac:dyDescent="0.15"/>
    <row r="524" s="2" customFormat="1" x14ac:dyDescent="0.15"/>
    <row r="525" s="2" customFormat="1" x14ac:dyDescent="0.15"/>
    <row r="526" s="2" customFormat="1" x14ac:dyDescent="0.15"/>
    <row r="527" s="2" customFormat="1" x14ac:dyDescent="0.15"/>
    <row r="528" s="2" customFormat="1" x14ac:dyDescent="0.15"/>
    <row r="529" s="2" customFormat="1" x14ac:dyDescent="0.15"/>
    <row r="530" s="2" customFormat="1" x14ac:dyDescent="0.15"/>
    <row r="531" s="2" customFormat="1" x14ac:dyDescent="0.15"/>
    <row r="532" s="2" customFormat="1" x14ac:dyDescent="0.15"/>
    <row r="533" s="2" customFormat="1" x14ac:dyDescent="0.15"/>
    <row r="534" s="2" customFormat="1" x14ac:dyDescent="0.15"/>
    <row r="535" s="2" customFormat="1" x14ac:dyDescent="0.15"/>
    <row r="536" s="2" customFormat="1" x14ac:dyDescent="0.15"/>
    <row r="537" s="2" customFormat="1" x14ac:dyDescent="0.15"/>
    <row r="538" s="2" customFormat="1" x14ac:dyDescent="0.15"/>
    <row r="539" s="2" customFormat="1" x14ac:dyDescent="0.15"/>
    <row r="540" s="2" customFormat="1" x14ac:dyDescent="0.15"/>
    <row r="541" s="2" customFormat="1" x14ac:dyDescent="0.15"/>
    <row r="542" s="2" customFormat="1" x14ac:dyDescent="0.15"/>
    <row r="543" s="2" customFormat="1" x14ac:dyDescent="0.15"/>
    <row r="544" s="2" customFormat="1" x14ac:dyDescent="0.15"/>
    <row r="545" s="2" customFormat="1" x14ac:dyDescent="0.15"/>
    <row r="546" s="2" customFormat="1" x14ac:dyDescent="0.15"/>
    <row r="547" s="2" customFormat="1" x14ac:dyDescent="0.15"/>
    <row r="548" s="2" customFormat="1" x14ac:dyDescent="0.15"/>
    <row r="549" s="2" customFormat="1" x14ac:dyDescent="0.15"/>
    <row r="550" s="2" customFormat="1" x14ac:dyDescent="0.15"/>
    <row r="551" s="2" customFormat="1" x14ac:dyDescent="0.15"/>
    <row r="552" s="2" customFormat="1" x14ac:dyDescent="0.15"/>
    <row r="553" s="2" customFormat="1" x14ac:dyDescent="0.15"/>
    <row r="554" s="2" customFormat="1" x14ac:dyDescent="0.15"/>
    <row r="555" s="2" customFormat="1" x14ac:dyDescent="0.15"/>
    <row r="556" s="2" customFormat="1" x14ac:dyDescent="0.15"/>
    <row r="557" s="2" customFormat="1" x14ac:dyDescent="0.15"/>
    <row r="558" s="2" customFormat="1" x14ac:dyDescent="0.15"/>
    <row r="559" s="2" customFormat="1" x14ac:dyDescent="0.15"/>
    <row r="560" s="2" customFormat="1" x14ac:dyDescent="0.15"/>
    <row r="561" s="2" customFormat="1" x14ac:dyDescent="0.15"/>
    <row r="562" s="2" customFormat="1" x14ac:dyDescent="0.15"/>
    <row r="563" s="2" customFormat="1" x14ac:dyDescent="0.15"/>
    <row r="564" s="2" customFormat="1" x14ac:dyDescent="0.15"/>
    <row r="565" s="2" customFormat="1" x14ac:dyDescent="0.15"/>
    <row r="566" s="2" customFormat="1" x14ac:dyDescent="0.15"/>
    <row r="567" s="2" customFormat="1" x14ac:dyDescent="0.15"/>
    <row r="568" s="2" customFormat="1" x14ac:dyDescent="0.15"/>
    <row r="569" s="2" customFormat="1" x14ac:dyDescent="0.15"/>
    <row r="570" s="2" customFormat="1" x14ac:dyDescent="0.15"/>
    <row r="571" s="2" customFormat="1" x14ac:dyDescent="0.15"/>
    <row r="572" s="2" customFormat="1" x14ac:dyDescent="0.15"/>
    <row r="573" s="2" customFormat="1" x14ac:dyDescent="0.15"/>
    <row r="574" s="2" customFormat="1" x14ac:dyDescent="0.15"/>
    <row r="575" s="2" customFormat="1" x14ac:dyDescent="0.15"/>
    <row r="576" s="2" customFormat="1" x14ac:dyDescent="0.15"/>
    <row r="577" s="2" customFormat="1" x14ac:dyDescent="0.15"/>
    <row r="578" s="2" customFormat="1" x14ac:dyDescent="0.15"/>
    <row r="579" s="2" customFormat="1" x14ac:dyDescent="0.15"/>
    <row r="580" s="2" customFormat="1" x14ac:dyDescent="0.15"/>
    <row r="581" s="2" customFormat="1" x14ac:dyDescent="0.15"/>
    <row r="582" s="2" customFormat="1" x14ac:dyDescent="0.15"/>
    <row r="583" s="2" customFormat="1" x14ac:dyDescent="0.15"/>
    <row r="584" s="2" customFormat="1" x14ac:dyDescent="0.15"/>
    <row r="585" s="2" customFormat="1" x14ac:dyDescent="0.15"/>
    <row r="586" s="2" customFormat="1" x14ac:dyDescent="0.15"/>
    <row r="587" s="2" customFormat="1" x14ac:dyDescent="0.15"/>
    <row r="588" s="2" customFormat="1" x14ac:dyDescent="0.15"/>
    <row r="589" s="2" customFormat="1" x14ac:dyDescent="0.15"/>
    <row r="590" s="2" customFormat="1" x14ac:dyDescent="0.15"/>
    <row r="591" s="2" customFormat="1" x14ac:dyDescent="0.15"/>
    <row r="592" s="2" customFormat="1" x14ac:dyDescent="0.15"/>
    <row r="593" s="2" customFormat="1" x14ac:dyDescent="0.15"/>
    <row r="594" s="2" customFormat="1" x14ac:dyDescent="0.15"/>
    <row r="595" s="2" customFormat="1" x14ac:dyDescent="0.15"/>
    <row r="596" s="2" customFormat="1" x14ac:dyDescent="0.15"/>
    <row r="597" s="2" customFormat="1" x14ac:dyDescent="0.15"/>
    <row r="598" s="2" customFormat="1" x14ac:dyDescent="0.15"/>
    <row r="599" s="2" customFormat="1" x14ac:dyDescent="0.15"/>
    <row r="600" s="2" customFormat="1" x14ac:dyDescent="0.15"/>
    <row r="601" s="2" customFormat="1" x14ac:dyDescent="0.15"/>
    <row r="602" s="2" customFormat="1" x14ac:dyDescent="0.15"/>
    <row r="603" s="2" customFormat="1" x14ac:dyDescent="0.15"/>
    <row r="604" s="2" customFormat="1" x14ac:dyDescent="0.15"/>
    <row r="605" s="2" customFormat="1" x14ac:dyDescent="0.15"/>
    <row r="606" s="2" customFormat="1" x14ac:dyDescent="0.15"/>
    <row r="607" s="2" customFormat="1" x14ac:dyDescent="0.15"/>
    <row r="608" s="2" customFormat="1" x14ac:dyDescent="0.15"/>
    <row r="609" s="2" customFormat="1" x14ac:dyDescent="0.15"/>
    <row r="610" s="2" customFormat="1" x14ac:dyDescent="0.15"/>
    <row r="611" s="2" customFormat="1" x14ac:dyDescent="0.15"/>
    <row r="612" s="2" customFormat="1" x14ac:dyDescent="0.15"/>
    <row r="613" s="2" customFormat="1" x14ac:dyDescent="0.15"/>
    <row r="614" s="2" customFormat="1" x14ac:dyDescent="0.15"/>
    <row r="615" s="2" customFormat="1" x14ac:dyDescent="0.15"/>
    <row r="616" s="2" customFormat="1" x14ac:dyDescent="0.15"/>
    <row r="617" s="2" customFormat="1" x14ac:dyDescent="0.15"/>
    <row r="618" s="2" customFormat="1" x14ac:dyDescent="0.15"/>
    <row r="619" s="2" customFormat="1" x14ac:dyDescent="0.15"/>
    <row r="620" s="2" customFormat="1" x14ac:dyDescent="0.15"/>
    <row r="621" s="2" customFormat="1" x14ac:dyDescent="0.15"/>
    <row r="622" s="2" customFormat="1" x14ac:dyDescent="0.15"/>
    <row r="623" s="2" customFormat="1" x14ac:dyDescent="0.15"/>
    <row r="624" s="2" customFormat="1" x14ac:dyDescent="0.15"/>
    <row r="625" s="2" customFormat="1" x14ac:dyDescent="0.15"/>
    <row r="626" s="2" customFormat="1" x14ac:dyDescent="0.15"/>
    <row r="627" s="2" customFormat="1" x14ac:dyDescent="0.15"/>
    <row r="628" s="2" customFormat="1" x14ac:dyDescent="0.15"/>
    <row r="629" s="2" customFormat="1" x14ac:dyDescent="0.15"/>
    <row r="630" s="2" customFormat="1" x14ac:dyDescent="0.15"/>
    <row r="631" s="2" customFormat="1" x14ac:dyDescent="0.15"/>
    <row r="632" s="2" customFormat="1" x14ac:dyDescent="0.15"/>
    <row r="633" s="2" customFormat="1" x14ac:dyDescent="0.15"/>
    <row r="634" s="2" customFormat="1" x14ac:dyDescent="0.15"/>
    <row r="635" s="2" customFormat="1" x14ac:dyDescent="0.15"/>
    <row r="636" s="2" customFormat="1" x14ac:dyDescent="0.15"/>
    <row r="637" s="2" customFormat="1" x14ac:dyDescent="0.15"/>
    <row r="638" s="2" customFormat="1" x14ac:dyDescent="0.15"/>
    <row r="639" s="2" customFormat="1" x14ac:dyDescent="0.15"/>
    <row r="640" s="2" customFormat="1" x14ac:dyDescent="0.15"/>
    <row r="641" s="2" customFormat="1" x14ac:dyDescent="0.15"/>
    <row r="642" s="2" customFormat="1" x14ac:dyDescent="0.15"/>
    <row r="643" s="2" customFormat="1" x14ac:dyDescent="0.15"/>
    <row r="644" s="2" customFormat="1" x14ac:dyDescent="0.15"/>
    <row r="645" s="2" customFormat="1" x14ac:dyDescent="0.15"/>
    <row r="646" s="2" customFormat="1" x14ac:dyDescent="0.15"/>
    <row r="647" s="2" customFormat="1" x14ac:dyDescent="0.15"/>
    <row r="648" s="2" customFormat="1" x14ac:dyDescent="0.15"/>
    <row r="649" s="2" customFormat="1" x14ac:dyDescent="0.15"/>
    <row r="650" s="2" customFormat="1" x14ac:dyDescent="0.15"/>
    <row r="651" s="2" customFormat="1" x14ac:dyDescent="0.15"/>
    <row r="652" s="2" customFormat="1" x14ac:dyDescent="0.15"/>
    <row r="653" s="2" customFormat="1" x14ac:dyDescent="0.15"/>
    <row r="654" s="2" customFormat="1" x14ac:dyDescent="0.15"/>
    <row r="655" s="2" customFormat="1" x14ac:dyDescent="0.15"/>
    <row r="656" s="2" customFormat="1" x14ac:dyDescent="0.15"/>
    <row r="657" s="2" customFormat="1" x14ac:dyDescent="0.15"/>
    <row r="658" s="2" customFormat="1" x14ac:dyDescent="0.15"/>
    <row r="659" s="2" customFormat="1" x14ac:dyDescent="0.15"/>
    <row r="660" s="2" customFormat="1" x14ac:dyDescent="0.15"/>
    <row r="661" s="2" customFormat="1" x14ac:dyDescent="0.15"/>
    <row r="662" s="2" customFormat="1" x14ac:dyDescent="0.15"/>
    <row r="663" s="2" customFormat="1" x14ac:dyDescent="0.15"/>
    <row r="664" s="2" customFormat="1" x14ac:dyDescent="0.15"/>
    <row r="665" s="2" customFormat="1" x14ac:dyDescent="0.15"/>
    <row r="666" s="2" customFormat="1" x14ac:dyDescent="0.15"/>
    <row r="667" s="2" customFormat="1" x14ac:dyDescent="0.15"/>
    <row r="668" s="2" customFormat="1" x14ac:dyDescent="0.15"/>
    <row r="669" s="2" customFormat="1" x14ac:dyDescent="0.15"/>
    <row r="670" s="2" customFormat="1" x14ac:dyDescent="0.15"/>
    <row r="671" s="2" customFormat="1" x14ac:dyDescent="0.15"/>
    <row r="672" s="2" customFormat="1" x14ac:dyDescent="0.15"/>
    <row r="673" s="2" customFormat="1" x14ac:dyDescent="0.15"/>
    <row r="674" s="2" customFormat="1" x14ac:dyDescent="0.15"/>
    <row r="675" s="2" customFormat="1" x14ac:dyDescent="0.15"/>
    <row r="676" s="2" customFormat="1" x14ac:dyDescent="0.15"/>
    <row r="677" s="2" customFormat="1" x14ac:dyDescent="0.15"/>
    <row r="678" s="2" customFormat="1" x14ac:dyDescent="0.15"/>
    <row r="679" s="2" customFormat="1" x14ac:dyDescent="0.15"/>
    <row r="680" s="2" customFormat="1" x14ac:dyDescent="0.15"/>
    <row r="681" s="2" customFormat="1" x14ac:dyDescent="0.15"/>
    <row r="682" s="2" customFormat="1" x14ac:dyDescent="0.15"/>
    <row r="683" s="2" customFormat="1" x14ac:dyDescent="0.15"/>
    <row r="684" s="2" customFormat="1" x14ac:dyDescent="0.15"/>
    <row r="685" s="2" customFormat="1" x14ac:dyDescent="0.15"/>
    <row r="686" s="2" customFormat="1" x14ac:dyDescent="0.15"/>
    <row r="687" s="2" customFormat="1" x14ac:dyDescent="0.15"/>
    <row r="688" s="2" customFormat="1" x14ac:dyDescent="0.15"/>
    <row r="689" s="2" customFormat="1" x14ac:dyDescent="0.15"/>
    <row r="690" s="2" customFormat="1" x14ac:dyDescent="0.15"/>
    <row r="691" s="2" customFormat="1" x14ac:dyDescent="0.15"/>
    <row r="692" s="2" customFormat="1" x14ac:dyDescent="0.15"/>
    <row r="693" s="2" customFormat="1" x14ac:dyDescent="0.15"/>
    <row r="694" s="2" customFormat="1" x14ac:dyDescent="0.15"/>
    <row r="695" s="2" customFormat="1" x14ac:dyDescent="0.15"/>
    <row r="696" s="2" customFormat="1" x14ac:dyDescent="0.15"/>
    <row r="697" s="2" customFormat="1" x14ac:dyDescent="0.15"/>
    <row r="698" s="2" customFormat="1" x14ac:dyDescent="0.15"/>
    <row r="699" s="2" customFormat="1" x14ac:dyDescent="0.15"/>
    <row r="700" s="2" customFormat="1" x14ac:dyDescent="0.15"/>
    <row r="701" s="2" customFormat="1" x14ac:dyDescent="0.15"/>
    <row r="702" s="2" customFormat="1" x14ac:dyDescent="0.15"/>
    <row r="703" s="2" customFormat="1" x14ac:dyDescent="0.15"/>
    <row r="704" s="2" customFormat="1" x14ac:dyDescent="0.15"/>
    <row r="705" s="2" customFormat="1" x14ac:dyDescent="0.15"/>
    <row r="706" s="2" customFormat="1" x14ac:dyDescent="0.15"/>
    <row r="707" s="2" customFormat="1" x14ac:dyDescent="0.15"/>
    <row r="708" s="2" customFormat="1" x14ac:dyDescent="0.15"/>
    <row r="709" s="2" customFormat="1" x14ac:dyDescent="0.15"/>
    <row r="710" s="2" customFormat="1" x14ac:dyDescent="0.15"/>
    <row r="711" s="2" customFormat="1" x14ac:dyDescent="0.15"/>
    <row r="712" s="2" customFormat="1" x14ac:dyDescent="0.15"/>
    <row r="713" s="2" customFormat="1" x14ac:dyDescent="0.15"/>
    <row r="714" s="2" customFormat="1" x14ac:dyDescent="0.15"/>
    <row r="715" s="2" customFormat="1" x14ac:dyDescent="0.15"/>
    <row r="716" s="2" customFormat="1" x14ac:dyDescent="0.15"/>
    <row r="717" s="2" customFormat="1" x14ac:dyDescent="0.15"/>
    <row r="718" s="2" customFormat="1" x14ac:dyDescent="0.15"/>
    <row r="719" s="2" customFormat="1" x14ac:dyDescent="0.15"/>
    <row r="720" s="2" customFormat="1" x14ac:dyDescent="0.15"/>
    <row r="721" s="2" customFormat="1" x14ac:dyDescent="0.15"/>
    <row r="722" s="2" customFormat="1" x14ac:dyDescent="0.15"/>
    <row r="723" s="2" customFormat="1" x14ac:dyDescent="0.15"/>
    <row r="724" s="2" customFormat="1" x14ac:dyDescent="0.15"/>
    <row r="725" s="2" customFormat="1" x14ac:dyDescent="0.15"/>
    <row r="726" s="2" customFormat="1" x14ac:dyDescent="0.15"/>
    <row r="727" s="2" customFormat="1" x14ac:dyDescent="0.15"/>
    <row r="728" s="2" customFormat="1" x14ac:dyDescent="0.15"/>
    <row r="729" s="2" customFormat="1" x14ac:dyDescent="0.15"/>
    <row r="730" s="2" customFormat="1" x14ac:dyDescent="0.15"/>
    <row r="731" s="2" customFormat="1" x14ac:dyDescent="0.15"/>
    <row r="732" s="2" customFormat="1" x14ac:dyDescent="0.15"/>
    <row r="733" s="2" customFormat="1" x14ac:dyDescent="0.15"/>
    <row r="734" s="2" customFormat="1" x14ac:dyDescent="0.15"/>
    <row r="735" s="2" customFormat="1" x14ac:dyDescent="0.15"/>
    <row r="736" s="2" customFormat="1" x14ac:dyDescent="0.15"/>
    <row r="737" s="2" customFormat="1" x14ac:dyDescent="0.15"/>
    <row r="738" s="2" customFormat="1" x14ac:dyDescent="0.15"/>
    <row r="739" s="2" customFormat="1" x14ac:dyDescent="0.15"/>
    <row r="740" s="2" customFormat="1" x14ac:dyDescent="0.15"/>
    <row r="741" s="2" customFormat="1" x14ac:dyDescent="0.15"/>
    <row r="742" s="2" customFormat="1" x14ac:dyDescent="0.15"/>
    <row r="743" s="2" customFormat="1" x14ac:dyDescent="0.15"/>
    <row r="744" s="2" customFormat="1" x14ac:dyDescent="0.15"/>
    <row r="745" s="2" customFormat="1" x14ac:dyDescent="0.15"/>
    <row r="746" s="2" customFormat="1" x14ac:dyDescent="0.15"/>
    <row r="747" s="2" customFormat="1" x14ac:dyDescent="0.15"/>
    <row r="748" s="2" customFormat="1" x14ac:dyDescent="0.15"/>
    <row r="749" s="2" customFormat="1" x14ac:dyDescent="0.15"/>
    <row r="750" s="2" customFormat="1" x14ac:dyDescent="0.15"/>
    <row r="751" s="2" customFormat="1" x14ac:dyDescent="0.15"/>
    <row r="752" s="2" customFormat="1" x14ac:dyDescent="0.15"/>
    <row r="753" s="2" customFormat="1" x14ac:dyDescent="0.15"/>
    <row r="754" s="2" customFormat="1" x14ac:dyDescent="0.15"/>
    <row r="755" s="2" customFormat="1" x14ac:dyDescent="0.15"/>
    <row r="756" s="2" customFormat="1" x14ac:dyDescent="0.15"/>
    <row r="757" s="2" customFormat="1" x14ac:dyDescent="0.15"/>
    <row r="758" s="2" customFormat="1" x14ac:dyDescent="0.15"/>
    <row r="759" s="2" customFormat="1" x14ac:dyDescent="0.15"/>
    <row r="760" s="2" customFormat="1" x14ac:dyDescent="0.15"/>
    <row r="761" s="2" customFormat="1" x14ac:dyDescent="0.15"/>
    <row r="762" s="2" customFormat="1" x14ac:dyDescent="0.15"/>
    <row r="763" s="2" customFormat="1" x14ac:dyDescent="0.15"/>
    <row r="764" s="2" customFormat="1" x14ac:dyDescent="0.15"/>
    <row r="765" s="2" customFormat="1" x14ac:dyDescent="0.15"/>
    <row r="766" s="2" customFormat="1" x14ac:dyDescent="0.15"/>
    <row r="767" s="2" customFormat="1" x14ac:dyDescent="0.15"/>
    <row r="768" s="2" customFormat="1" x14ac:dyDescent="0.15"/>
    <row r="769" s="2" customFormat="1" x14ac:dyDescent="0.15"/>
    <row r="770" s="2" customFormat="1" x14ac:dyDescent="0.15"/>
    <row r="771" s="2" customFormat="1" x14ac:dyDescent="0.15"/>
    <row r="772" s="2" customFormat="1" x14ac:dyDescent="0.15"/>
    <row r="773" s="2" customFormat="1" x14ac:dyDescent="0.15"/>
    <row r="774" s="2" customFormat="1" x14ac:dyDescent="0.15"/>
    <row r="775" s="2" customFormat="1" x14ac:dyDescent="0.15"/>
    <row r="776" s="2" customFormat="1" x14ac:dyDescent="0.15"/>
    <row r="777" s="2" customFormat="1" x14ac:dyDescent="0.15"/>
    <row r="778" s="2" customFormat="1" x14ac:dyDescent="0.15"/>
    <row r="779" s="2" customFormat="1" x14ac:dyDescent="0.15"/>
    <row r="780" s="2" customFormat="1" x14ac:dyDescent="0.15"/>
    <row r="781" s="2" customFormat="1" x14ac:dyDescent="0.15"/>
    <row r="782" s="2" customFormat="1" x14ac:dyDescent="0.15"/>
    <row r="783" s="2" customFormat="1" x14ac:dyDescent="0.15"/>
    <row r="784" s="2" customFormat="1" x14ac:dyDescent="0.15"/>
    <row r="785" s="2" customFormat="1" x14ac:dyDescent="0.15"/>
    <row r="786" s="2" customFormat="1" x14ac:dyDescent="0.15"/>
    <row r="787" s="2" customFormat="1" x14ac:dyDescent="0.15"/>
    <row r="788" s="2" customFormat="1" x14ac:dyDescent="0.15"/>
    <row r="789" s="2" customFormat="1" x14ac:dyDescent="0.15"/>
    <row r="790" s="2" customFormat="1" x14ac:dyDescent="0.15"/>
    <row r="791" s="2" customFormat="1" x14ac:dyDescent="0.15"/>
    <row r="792" s="2" customFormat="1" x14ac:dyDescent="0.15"/>
    <row r="793" s="2" customFormat="1" x14ac:dyDescent="0.15"/>
    <row r="794" s="2" customFormat="1" x14ac:dyDescent="0.15"/>
    <row r="795" s="2" customFormat="1" x14ac:dyDescent="0.15"/>
    <row r="796" s="2" customFormat="1" x14ac:dyDescent="0.15"/>
    <row r="797" s="2" customFormat="1" x14ac:dyDescent="0.15"/>
    <row r="798" s="2" customFormat="1" x14ac:dyDescent="0.15"/>
    <row r="799" s="2" customFormat="1" x14ac:dyDescent="0.15"/>
    <row r="800" s="2" customFormat="1" x14ac:dyDescent="0.15"/>
    <row r="801" s="2" customFormat="1" x14ac:dyDescent="0.15"/>
    <row r="802" s="2" customFormat="1" x14ac:dyDescent="0.15"/>
    <row r="803" s="2" customFormat="1" x14ac:dyDescent="0.15"/>
    <row r="804" s="2" customFormat="1" x14ac:dyDescent="0.15"/>
    <row r="805" s="2" customFormat="1" x14ac:dyDescent="0.15"/>
    <row r="806" s="2" customFormat="1" x14ac:dyDescent="0.15"/>
    <row r="807" s="2" customFormat="1" x14ac:dyDescent="0.15"/>
    <row r="808" s="2" customFormat="1" x14ac:dyDescent="0.15"/>
    <row r="809" s="2" customFormat="1" x14ac:dyDescent="0.15"/>
    <row r="810" s="2" customFormat="1" x14ac:dyDescent="0.15"/>
    <row r="811" s="2" customFormat="1" x14ac:dyDescent="0.15"/>
    <row r="812" s="2" customFormat="1" x14ac:dyDescent="0.15"/>
    <row r="813" s="2" customFormat="1" x14ac:dyDescent="0.15"/>
    <row r="814" s="2" customFormat="1" x14ac:dyDescent="0.15"/>
    <row r="815" s="2" customFormat="1" x14ac:dyDescent="0.15"/>
    <row r="816" s="2" customFormat="1" x14ac:dyDescent="0.15"/>
    <row r="817" s="2" customFormat="1" x14ac:dyDescent="0.15"/>
    <row r="818" s="2" customFormat="1" x14ac:dyDescent="0.15"/>
    <row r="819" s="2" customFormat="1" x14ac:dyDescent="0.15"/>
    <row r="820" s="2" customFormat="1" x14ac:dyDescent="0.15"/>
    <row r="821" s="2" customFormat="1" x14ac:dyDescent="0.15"/>
    <row r="822" s="2" customFormat="1" x14ac:dyDescent="0.15"/>
    <row r="823" s="2" customFormat="1" x14ac:dyDescent="0.15"/>
    <row r="824" s="2" customFormat="1" x14ac:dyDescent="0.15"/>
    <row r="825" s="2" customFormat="1" x14ac:dyDescent="0.15"/>
    <row r="826" s="2" customFormat="1" x14ac:dyDescent="0.15"/>
    <row r="827" s="2" customFormat="1" x14ac:dyDescent="0.15"/>
    <row r="828" s="2" customFormat="1" x14ac:dyDescent="0.15"/>
    <row r="829" s="2" customFormat="1" x14ac:dyDescent="0.15"/>
    <row r="830" s="2" customFormat="1" x14ac:dyDescent="0.15"/>
    <row r="831" s="2" customFormat="1" x14ac:dyDescent="0.15"/>
    <row r="832" s="2" customFormat="1" x14ac:dyDescent="0.15"/>
    <row r="833" s="2" customFormat="1" x14ac:dyDescent="0.15"/>
    <row r="834" s="2" customFormat="1" x14ac:dyDescent="0.15"/>
    <row r="835" s="2" customFormat="1" x14ac:dyDescent="0.15"/>
    <row r="836" s="2" customFormat="1" x14ac:dyDescent="0.15"/>
    <row r="837" s="2" customFormat="1" x14ac:dyDescent="0.15"/>
    <row r="838" s="2" customFormat="1" x14ac:dyDescent="0.15"/>
    <row r="839" s="2" customFormat="1" x14ac:dyDescent="0.15"/>
    <row r="840" s="2" customFormat="1" x14ac:dyDescent="0.15"/>
    <row r="841" s="2" customFormat="1" x14ac:dyDescent="0.15"/>
    <row r="842" s="2" customFormat="1" x14ac:dyDescent="0.15"/>
    <row r="843" s="2" customFormat="1" x14ac:dyDescent="0.15"/>
    <row r="844" s="2" customFormat="1" x14ac:dyDescent="0.15"/>
    <row r="845" s="2" customFormat="1" x14ac:dyDescent="0.15"/>
    <row r="846" s="2" customFormat="1" x14ac:dyDescent="0.15"/>
    <row r="847" s="2" customFormat="1" x14ac:dyDescent="0.15"/>
    <row r="848" s="2" customFormat="1" x14ac:dyDescent="0.15"/>
    <row r="849" s="2" customFormat="1" x14ac:dyDescent="0.15"/>
    <row r="850" s="2" customFormat="1" x14ac:dyDescent="0.15"/>
    <row r="851" s="2" customFormat="1" x14ac:dyDescent="0.15"/>
    <row r="852" s="2" customFormat="1" x14ac:dyDescent="0.15"/>
    <row r="853" s="2" customFormat="1" x14ac:dyDescent="0.15"/>
    <row r="854" s="2" customFormat="1" x14ac:dyDescent="0.15"/>
    <row r="855" s="2" customFormat="1" x14ac:dyDescent="0.15"/>
    <row r="856" s="2" customFormat="1" x14ac:dyDescent="0.15"/>
    <row r="857" s="2" customFormat="1" x14ac:dyDescent="0.15"/>
    <row r="858" s="2" customFormat="1" x14ac:dyDescent="0.15"/>
    <row r="859" s="2" customFormat="1" x14ac:dyDescent="0.15"/>
    <row r="860" s="2" customFormat="1" x14ac:dyDescent="0.15"/>
    <row r="861" s="2" customFormat="1" x14ac:dyDescent="0.15"/>
    <row r="862" s="2" customFormat="1" x14ac:dyDescent="0.15"/>
    <row r="863" s="2" customFormat="1" x14ac:dyDescent="0.15"/>
    <row r="864" s="2" customFormat="1" x14ac:dyDescent="0.15"/>
    <row r="865" s="2" customFormat="1" x14ac:dyDescent="0.15"/>
    <row r="866" s="2" customFormat="1" x14ac:dyDescent="0.15"/>
    <row r="867" s="2" customFormat="1" x14ac:dyDescent="0.15"/>
    <row r="868" s="2" customFormat="1" x14ac:dyDescent="0.15"/>
    <row r="869" s="2" customFormat="1" x14ac:dyDescent="0.15"/>
    <row r="870" s="2" customFormat="1" x14ac:dyDescent="0.15"/>
    <row r="871" s="2" customFormat="1" x14ac:dyDescent="0.15"/>
    <row r="872" s="2" customFormat="1" x14ac:dyDescent="0.15"/>
    <row r="873" s="2" customFormat="1" x14ac:dyDescent="0.15"/>
    <row r="874" s="2" customFormat="1" x14ac:dyDescent="0.15"/>
    <row r="875" s="2" customFormat="1" x14ac:dyDescent="0.15"/>
    <row r="876" s="2" customFormat="1" x14ac:dyDescent="0.15"/>
    <row r="877" s="2" customFormat="1" x14ac:dyDescent="0.15"/>
    <row r="878" s="2" customFormat="1" x14ac:dyDescent="0.15"/>
    <row r="879" s="2" customFormat="1" x14ac:dyDescent="0.15"/>
    <row r="880" s="2" customFormat="1" x14ac:dyDescent="0.15"/>
    <row r="881" s="2" customFormat="1" x14ac:dyDescent="0.15"/>
    <row r="882" s="2" customFormat="1" x14ac:dyDescent="0.15"/>
    <row r="883" s="2" customFormat="1" x14ac:dyDescent="0.15"/>
    <row r="884" s="2" customFormat="1" x14ac:dyDescent="0.15"/>
    <row r="885" s="2" customFormat="1" x14ac:dyDescent="0.15"/>
    <row r="886" s="2" customFormat="1" x14ac:dyDescent="0.15"/>
    <row r="887" s="2" customFormat="1" x14ac:dyDescent="0.15"/>
    <row r="888" s="2" customFormat="1" x14ac:dyDescent="0.15"/>
    <row r="889" s="2" customFormat="1" x14ac:dyDescent="0.15"/>
    <row r="890" s="2" customFormat="1" x14ac:dyDescent="0.15"/>
    <row r="891" s="2" customFormat="1" x14ac:dyDescent="0.15"/>
    <row r="892" s="2" customFormat="1" x14ac:dyDescent="0.15"/>
    <row r="893" s="2" customFormat="1" x14ac:dyDescent="0.15"/>
    <row r="894" s="2" customFormat="1" x14ac:dyDescent="0.15"/>
    <row r="895" s="2" customFormat="1" x14ac:dyDescent="0.15"/>
    <row r="896" s="2" customFormat="1" x14ac:dyDescent="0.15"/>
    <row r="897" s="2" customFormat="1" x14ac:dyDescent="0.15"/>
    <row r="898" s="2" customFormat="1" x14ac:dyDescent="0.15"/>
    <row r="899" s="2" customFormat="1" x14ac:dyDescent="0.15"/>
    <row r="900" s="2" customFormat="1" x14ac:dyDescent="0.15"/>
    <row r="901" s="2" customFormat="1" x14ac:dyDescent="0.15"/>
    <row r="902" s="2" customFormat="1" x14ac:dyDescent="0.15"/>
    <row r="903" s="2" customFormat="1" x14ac:dyDescent="0.15"/>
    <row r="904" s="2" customFormat="1" x14ac:dyDescent="0.15"/>
    <row r="905" s="2" customFormat="1" x14ac:dyDescent="0.15"/>
    <row r="906" s="2" customFormat="1" x14ac:dyDescent="0.15"/>
    <row r="907" s="2" customFormat="1" x14ac:dyDescent="0.15"/>
    <row r="908" s="2" customFormat="1" x14ac:dyDescent="0.15"/>
    <row r="909" s="2" customFormat="1" x14ac:dyDescent="0.15"/>
    <row r="910" s="2" customFormat="1" x14ac:dyDescent="0.15"/>
    <row r="911" s="2" customFormat="1" x14ac:dyDescent="0.15"/>
    <row r="912" s="2" customFormat="1" x14ac:dyDescent="0.15"/>
    <row r="913" s="2" customFormat="1" x14ac:dyDescent="0.15"/>
    <row r="914" s="2" customFormat="1" x14ac:dyDescent="0.15"/>
    <row r="915" s="2" customFormat="1" x14ac:dyDescent="0.15"/>
    <row r="916" s="2" customFormat="1" x14ac:dyDescent="0.15"/>
    <row r="917" s="2" customFormat="1" x14ac:dyDescent="0.15"/>
    <row r="918" s="2" customFormat="1" x14ac:dyDescent="0.15"/>
    <row r="919" s="2" customFormat="1" x14ac:dyDescent="0.15"/>
    <row r="920" s="2" customFormat="1" x14ac:dyDescent="0.15"/>
    <row r="921" s="2" customFormat="1" x14ac:dyDescent="0.15"/>
    <row r="922" s="2" customFormat="1" x14ac:dyDescent="0.15"/>
    <row r="923" s="2" customFormat="1" x14ac:dyDescent="0.15"/>
    <row r="924" s="2" customFormat="1" x14ac:dyDescent="0.15"/>
    <row r="925" s="2" customFormat="1" x14ac:dyDescent="0.15"/>
    <row r="926" s="2" customFormat="1" x14ac:dyDescent="0.15"/>
    <row r="927" s="2" customFormat="1" x14ac:dyDescent="0.15"/>
    <row r="928" s="2" customFormat="1" x14ac:dyDescent="0.15"/>
    <row r="929" s="2" customFormat="1" x14ac:dyDescent="0.15"/>
    <row r="930" s="2" customFormat="1" x14ac:dyDescent="0.15"/>
    <row r="931" s="2" customFormat="1" x14ac:dyDescent="0.15"/>
    <row r="932" s="2" customFormat="1" x14ac:dyDescent="0.15"/>
    <row r="933" s="2" customFormat="1" x14ac:dyDescent="0.15"/>
    <row r="934" s="2" customFormat="1" x14ac:dyDescent="0.15"/>
    <row r="935" s="2" customFormat="1" x14ac:dyDescent="0.15"/>
    <row r="936" s="2" customFormat="1" x14ac:dyDescent="0.15"/>
    <row r="937" s="2" customFormat="1" x14ac:dyDescent="0.15"/>
    <row r="938" s="2" customFormat="1" x14ac:dyDescent="0.15"/>
    <row r="939" s="2" customFormat="1" x14ac:dyDescent="0.15"/>
    <row r="940" s="2" customFormat="1" x14ac:dyDescent="0.15"/>
    <row r="941" s="2" customFormat="1" x14ac:dyDescent="0.15"/>
    <row r="942" s="2" customFormat="1" x14ac:dyDescent="0.15"/>
    <row r="943" s="2" customFormat="1" x14ac:dyDescent="0.15"/>
    <row r="944" s="2" customFormat="1" x14ac:dyDescent="0.15"/>
  </sheetData>
  <mergeCells count="25">
    <mergeCell ref="H20:I20"/>
    <mergeCell ref="H14:I14"/>
    <mergeCell ref="H15:I15"/>
    <mergeCell ref="H16:I16"/>
    <mergeCell ref="H17:I17"/>
    <mergeCell ref="H18:I18"/>
    <mergeCell ref="H19:I19"/>
    <mergeCell ref="H9:I9"/>
    <mergeCell ref="H10:I10"/>
    <mergeCell ref="H11:I11"/>
    <mergeCell ref="E12:F12"/>
    <mergeCell ref="H12:I12"/>
    <mergeCell ref="H13:I13"/>
    <mergeCell ref="H3:I3"/>
    <mergeCell ref="H4:I4"/>
    <mergeCell ref="H5:I5"/>
    <mergeCell ref="H6:I6"/>
    <mergeCell ref="H7:I7"/>
    <mergeCell ref="H8:I8"/>
    <mergeCell ref="C1:F1"/>
    <mergeCell ref="H1:K1"/>
    <mergeCell ref="C2:D2"/>
    <mergeCell ref="E2:F2"/>
    <mergeCell ref="H2:I2"/>
    <mergeCell ref="J2:K2"/>
  </mergeCells>
  <phoneticPr fontId="2"/>
  <pageMargins left="0.51" right="0.36" top="0.5" bottom="0.5" header="0.51200000000000001" footer="0.51200000000000001"/>
  <pageSetup paperSize="9" scale="60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A2F7-F0E6-4C8E-BF57-C2A67CDAE653}">
  <sheetPr>
    <pageSetUpPr autoPageBreaks="0" fitToPage="1"/>
  </sheetPr>
  <dimension ref="A1:GA938"/>
  <sheetViews>
    <sheetView showGridLines="0" zoomScale="70" zoomScaleNormal="70" workbookViewId="0"/>
  </sheetViews>
  <sheetFormatPr defaultRowHeight="19.5" x14ac:dyDescent="0.15"/>
  <cols>
    <col min="1" max="1" width="2.5" style="1" customWidth="1"/>
    <col min="2" max="2" width="1" style="1" customWidth="1"/>
    <col min="3" max="6" width="28.5" style="1" customWidth="1"/>
    <col min="7" max="7" width="3.625" style="1" customWidth="1"/>
    <col min="8" max="11" width="28.5" style="1" customWidth="1"/>
    <col min="12" max="12" width="1" style="1" customWidth="1"/>
    <col min="13" max="13" width="2.625" style="1" customWidth="1"/>
    <col min="14" max="183" width="9" style="2"/>
    <col min="184" max="16384" width="9" style="1"/>
  </cols>
  <sheetData>
    <row r="1" spans="3:183" s="3" customFormat="1" ht="24" customHeight="1" x14ac:dyDescent="0.15">
      <c r="C1" s="4" t="s">
        <v>0</v>
      </c>
      <c r="D1" s="4"/>
      <c r="E1" s="4"/>
      <c r="F1" s="4"/>
      <c r="H1" s="4" t="s">
        <v>1</v>
      </c>
      <c r="I1" s="4"/>
      <c r="J1" s="4"/>
      <c r="K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</row>
    <row r="2" spans="3:183" ht="24" customHeight="1" x14ac:dyDescent="0.15">
      <c r="C2" s="99" t="s">
        <v>2</v>
      </c>
      <c r="D2" s="100"/>
      <c r="E2" s="102" t="s">
        <v>3</v>
      </c>
      <c r="F2" s="103"/>
      <c r="H2" s="99" t="s">
        <v>4</v>
      </c>
      <c r="I2" s="101"/>
      <c r="J2" s="102" t="s">
        <v>5</v>
      </c>
      <c r="K2" s="103"/>
    </row>
    <row r="3" spans="3:183" ht="24" customHeight="1" x14ac:dyDescent="0.15">
      <c r="C3" s="76" t="s">
        <v>109</v>
      </c>
      <c r="D3" s="77">
        <f>SUM(D4:D8)</f>
        <v>1330</v>
      </c>
      <c r="E3" s="76" t="s">
        <v>110</v>
      </c>
      <c r="F3" s="78">
        <f>SUM(F4:F8)</f>
        <v>1600</v>
      </c>
      <c r="G3" s="75"/>
      <c r="H3" s="79" t="s">
        <v>103</v>
      </c>
      <c r="I3" s="80"/>
      <c r="J3" s="81"/>
      <c r="K3" s="78">
        <f>+入力シート!K3</f>
        <v>10000</v>
      </c>
    </row>
    <row r="4" spans="3:183" ht="24" customHeight="1" x14ac:dyDescent="0.15">
      <c r="C4" s="82" t="str">
        <f>+入力シート!C4</f>
        <v>　現金及び預金</v>
      </c>
      <c r="D4" s="83">
        <f>+入力シート!D4</f>
        <v>1000</v>
      </c>
      <c r="E4" s="82" t="str">
        <f>+入力シート!E4</f>
        <v>　支払手形</v>
      </c>
      <c r="F4" s="84">
        <f>+入力シート!F4</f>
        <v>1000</v>
      </c>
      <c r="G4" s="75"/>
      <c r="H4" s="85" t="s">
        <v>11</v>
      </c>
      <c r="I4" s="86"/>
      <c r="J4" s="81"/>
      <c r="K4" s="78">
        <f>+入力シート!K4</f>
        <v>8000</v>
      </c>
    </row>
    <row r="5" spans="3:183" ht="24" customHeight="1" x14ac:dyDescent="0.15">
      <c r="C5" s="82" t="str">
        <f>+入力シート!C5</f>
        <v>　売掛金</v>
      </c>
      <c r="D5" s="83">
        <f>+入力シート!D5</f>
        <v>200</v>
      </c>
      <c r="E5" s="82" t="str">
        <f>+入力シート!E5</f>
        <v>　買掛金</v>
      </c>
      <c r="F5" s="84">
        <f>+入力シート!F5</f>
        <v>300</v>
      </c>
      <c r="G5" s="75"/>
      <c r="H5" s="87" t="s">
        <v>14</v>
      </c>
      <c r="I5" s="88"/>
      <c r="J5" s="81"/>
      <c r="K5" s="84">
        <f>K3-K4</f>
        <v>2000</v>
      </c>
    </row>
    <row r="6" spans="3:183" ht="24" customHeight="1" x14ac:dyDescent="0.15">
      <c r="C6" s="82" t="str">
        <f>+入力シート!C6</f>
        <v>　商品</v>
      </c>
      <c r="D6" s="83">
        <f>+入力シート!D6</f>
        <v>100</v>
      </c>
      <c r="E6" s="82" t="str">
        <f>+入力シート!E6</f>
        <v>　短期借入金</v>
      </c>
      <c r="F6" s="84">
        <f>+入力シート!F6</f>
        <v>100</v>
      </c>
      <c r="G6" s="75"/>
      <c r="H6" s="85" t="s">
        <v>17</v>
      </c>
      <c r="I6" s="86"/>
      <c r="J6" s="81"/>
      <c r="K6" s="89">
        <f>+入力シート!K6</f>
        <v>1000</v>
      </c>
    </row>
    <row r="7" spans="3:183" ht="24" customHeight="1" x14ac:dyDescent="0.15">
      <c r="C7" s="82" t="str">
        <f>+入力シート!C7</f>
        <v>　有価証券</v>
      </c>
      <c r="D7" s="83">
        <f>+入力シート!D7</f>
        <v>20</v>
      </c>
      <c r="E7" s="82" t="str">
        <f>+入力シート!E7</f>
        <v>　未払金</v>
      </c>
      <c r="F7" s="84">
        <f>+入力シート!F7</f>
        <v>100</v>
      </c>
      <c r="G7" s="75"/>
      <c r="H7" s="87" t="s">
        <v>20</v>
      </c>
      <c r="I7" s="88"/>
      <c r="J7" s="81"/>
      <c r="K7" s="84">
        <f>K5-K6</f>
        <v>1000</v>
      </c>
    </row>
    <row r="8" spans="3:183" ht="24" customHeight="1" x14ac:dyDescent="0.15">
      <c r="C8" s="82" t="str">
        <f>+入力シート!C8</f>
        <v>　未収金</v>
      </c>
      <c r="D8" s="83">
        <f>+入力シート!D8</f>
        <v>10</v>
      </c>
      <c r="E8" s="82" t="str">
        <f>+入力シート!E8</f>
        <v>　未払法人税等</v>
      </c>
      <c r="F8" s="84">
        <f>+入力シート!F8</f>
        <v>100</v>
      </c>
      <c r="G8" s="75"/>
      <c r="H8" s="85" t="s">
        <v>23</v>
      </c>
      <c r="I8" s="86"/>
      <c r="J8" s="81"/>
      <c r="K8" s="84"/>
    </row>
    <row r="9" spans="3:183" ht="24" customHeight="1" x14ac:dyDescent="0.15">
      <c r="C9" s="76" t="s">
        <v>114</v>
      </c>
      <c r="D9" s="77">
        <f>D10+D13+D15</f>
        <v>2100</v>
      </c>
      <c r="E9" s="76" t="s">
        <v>115</v>
      </c>
      <c r="F9" s="78">
        <f>SUM(F10:F11)</f>
        <v>1200</v>
      </c>
      <c r="G9" s="75"/>
      <c r="H9" s="87" t="str">
        <f>+入力シート!H9</f>
        <v>　　受取利息</v>
      </c>
      <c r="I9" s="88"/>
      <c r="J9" s="81">
        <f>+入力シート!J9</f>
        <v>10</v>
      </c>
      <c r="K9" s="84"/>
    </row>
    <row r="10" spans="3:183" ht="24" customHeight="1" x14ac:dyDescent="0.15">
      <c r="C10" s="82" t="str">
        <f>+入力シート!C10</f>
        <v>有形固定資産</v>
      </c>
      <c r="D10" s="83">
        <f>+入力シート!D10</f>
        <v>1300</v>
      </c>
      <c r="E10" s="82" t="str">
        <f>+入力シート!E10</f>
        <v>　社債</v>
      </c>
      <c r="F10" s="84">
        <f>+入力シート!F10</f>
        <v>1000</v>
      </c>
      <c r="G10" s="75"/>
      <c r="H10" s="87" t="str">
        <f>+入力シート!H10</f>
        <v>　　雑収入</v>
      </c>
      <c r="I10" s="88"/>
      <c r="J10" s="90">
        <f>+入力シート!J10</f>
        <v>10</v>
      </c>
      <c r="K10" s="78">
        <f>SUM(J9:J10)</f>
        <v>20</v>
      </c>
    </row>
    <row r="11" spans="3:183" ht="24" customHeight="1" x14ac:dyDescent="0.15">
      <c r="C11" s="82" t="str">
        <f>+入力シート!C11</f>
        <v>　建物付属設備</v>
      </c>
      <c r="D11" s="83">
        <f>+入力シート!D11</f>
        <v>1000</v>
      </c>
      <c r="E11" s="82" t="str">
        <f>+入力シート!E11</f>
        <v>　長期借入金</v>
      </c>
      <c r="F11" s="84">
        <f>+入力シート!F11</f>
        <v>200</v>
      </c>
      <c r="G11" s="75"/>
      <c r="H11" s="85" t="s">
        <v>32</v>
      </c>
      <c r="I11" s="86"/>
      <c r="J11" s="81"/>
      <c r="K11" s="84"/>
    </row>
    <row r="12" spans="3:183" ht="24" customHeight="1" x14ac:dyDescent="0.15">
      <c r="C12" s="82" t="str">
        <f>+入力シート!C12</f>
        <v>　工具器具備品</v>
      </c>
      <c r="D12" s="83">
        <f>+入力シート!D12</f>
        <v>300</v>
      </c>
      <c r="E12" s="6" t="s">
        <v>117</v>
      </c>
      <c r="F12" s="8"/>
      <c r="G12" s="75"/>
      <c r="H12" s="87" t="str">
        <f>+入力シート!H12</f>
        <v>　　支払利息</v>
      </c>
      <c r="I12" s="88"/>
      <c r="J12" s="90">
        <f>+入力シート!J12</f>
        <v>500</v>
      </c>
      <c r="K12" s="89"/>
    </row>
    <row r="13" spans="3:183" ht="24" customHeight="1" x14ac:dyDescent="0.15">
      <c r="C13" s="82" t="s">
        <v>36</v>
      </c>
      <c r="D13" s="83">
        <f>SUM(D14)</f>
        <v>200</v>
      </c>
      <c r="E13" s="76" t="s">
        <v>37</v>
      </c>
      <c r="F13" s="78">
        <f>+D20-F3-F9</f>
        <v>1230</v>
      </c>
      <c r="G13" s="75"/>
      <c r="H13" s="87" t="s">
        <v>38</v>
      </c>
      <c r="I13" s="88"/>
      <c r="J13" s="81"/>
      <c r="K13" s="84">
        <f>K7+K10-K12</f>
        <v>1020</v>
      </c>
    </row>
    <row r="14" spans="3:183" ht="24" customHeight="1" x14ac:dyDescent="0.15">
      <c r="C14" s="82" t="str">
        <f>+入力シート!C14</f>
        <v>　ソフトウェア</v>
      </c>
      <c r="D14" s="83">
        <f>+入力シート!D14</f>
        <v>200</v>
      </c>
      <c r="E14" s="82" t="str">
        <f>+入力シート!E14</f>
        <v>　資本金</v>
      </c>
      <c r="F14" s="84">
        <f>+入力シート!F14</f>
        <v>1000</v>
      </c>
      <c r="G14" s="75"/>
      <c r="H14" s="85" t="s">
        <v>91</v>
      </c>
      <c r="I14" s="86"/>
      <c r="J14" s="81"/>
      <c r="K14" s="84"/>
    </row>
    <row r="15" spans="3:183" ht="24" customHeight="1" x14ac:dyDescent="0.15">
      <c r="C15" s="82" t="str">
        <f>+入力シート!C15</f>
        <v>投資その他の資産</v>
      </c>
      <c r="D15" s="83">
        <f>+入力シート!D15</f>
        <v>600</v>
      </c>
      <c r="E15" s="82" t="str">
        <f>+入力シート!E15</f>
        <v>　資本剰余金</v>
      </c>
      <c r="F15" s="84">
        <f>+入力シート!F15</f>
        <v>100</v>
      </c>
      <c r="G15" s="75"/>
      <c r="H15" s="87" t="str">
        <f>+入力シート!H15</f>
        <v>　　貸倒引当金戻入</v>
      </c>
      <c r="I15" s="88"/>
      <c r="J15" s="90">
        <f>+入力シート!J15</f>
        <v>10</v>
      </c>
      <c r="K15" s="78">
        <f>SUM(J15)</f>
        <v>10</v>
      </c>
    </row>
    <row r="16" spans="3:183" ht="24" customHeight="1" x14ac:dyDescent="0.15">
      <c r="C16" s="82" t="str">
        <f>+入力シート!C16</f>
        <v>　投資有価証券</v>
      </c>
      <c r="D16" s="83">
        <f>+入力シート!D16</f>
        <v>300</v>
      </c>
      <c r="E16" s="82" t="str">
        <f>+入力シート!E16</f>
        <v>　利益剰余金</v>
      </c>
      <c r="F16" s="84">
        <f>+入力シート!F16</f>
        <v>130</v>
      </c>
      <c r="G16" s="75"/>
      <c r="H16" s="85" t="s">
        <v>45</v>
      </c>
      <c r="I16" s="86"/>
      <c r="J16" s="81"/>
      <c r="K16" s="84"/>
    </row>
    <row r="17" spans="1:13" ht="24" customHeight="1" x14ac:dyDescent="0.15">
      <c r="C17" s="82" t="str">
        <f>+入力シート!C17</f>
        <v>　関係会社株式</v>
      </c>
      <c r="D17" s="83">
        <f>+入力シート!D17</f>
        <v>300</v>
      </c>
      <c r="E17" s="82"/>
      <c r="F17" s="84"/>
      <c r="G17" s="75"/>
      <c r="H17" s="87" t="str">
        <f>+入力シート!H17</f>
        <v>　　固定資産売却損</v>
      </c>
      <c r="I17" s="88"/>
      <c r="J17" s="90">
        <f>+入力シート!J17</f>
        <v>10</v>
      </c>
      <c r="K17" s="89">
        <f>SUM(J17)</f>
        <v>10</v>
      </c>
    </row>
    <row r="18" spans="1:13" ht="24" customHeight="1" x14ac:dyDescent="0.15">
      <c r="C18" s="76" t="str">
        <f>+入力シート!C18</f>
        <v>繰延資産</v>
      </c>
      <c r="D18" s="77">
        <f>+入力シート!D18</f>
        <v>100</v>
      </c>
      <c r="E18" s="82"/>
      <c r="F18" s="84"/>
      <c r="G18" s="75"/>
      <c r="H18" s="85" t="s">
        <v>49</v>
      </c>
      <c r="I18" s="86"/>
      <c r="J18" s="81"/>
      <c r="K18" s="84">
        <f>K13+K15-K17</f>
        <v>1020</v>
      </c>
    </row>
    <row r="19" spans="1:13" ht="24" customHeight="1" x14ac:dyDescent="0.3">
      <c r="C19" s="82" t="str">
        <f>+入力シート!C19</f>
        <v>　開業費</v>
      </c>
      <c r="D19" s="83">
        <f>+入力シート!D19</f>
        <v>100</v>
      </c>
      <c r="E19" s="82"/>
      <c r="F19" s="84"/>
      <c r="G19" s="75"/>
      <c r="H19" s="87" t="str">
        <f>+入力シート!H19</f>
        <v>　法人税及び住民税等</v>
      </c>
      <c r="I19" s="91"/>
      <c r="J19" s="81"/>
      <c r="K19" s="90">
        <f>+入力シート!K19</f>
        <v>0</v>
      </c>
    </row>
    <row r="20" spans="1:13" ht="24" customHeight="1" x14ac:dyDescent="0.15">
      <c r="C20" s="92" t="s">
        <v>102</v>
      </c>
      <c r="D20" s="93">
        <f>D3+D9+D18</f>
        <v>3530</v>
      </c>
      <c r="E20" s="127" t="s">
        <v>105</v>
      </c>
      <c r="F20" s="93">
        <f>F3+F9+F13</f>
        <v>4030</v>
      </c>
      <c r="G20" s="75"/>
      <c r="H20" s="94" t="s">
        <v>104</v>
      </c>
      <c r="I20" s="95"/>
      <c r="J20" s="90"/>
      <c r="K20" s="96">
        <f>K18-K19</f>
        <v>1020</v>
      </c>
    </row>
    <row r="21" spans="1:13" ht="24" customHeight="1" x14ac:dyDescent="0.15"/>
    <row r="22" spans="1:13" s="163" customFormat="1" ht="36.75" customHeight="1" x14ac:dyDescent="0.15">
      <c r="A22" s="157"/>
      <c r="B22" s="157"/>
      <c r="C22" s="158" t="s">
        <v>55</v>
      </c>
      <c r="D22" s="159"/>
      <c r="E22" s="160"/>
      <c r="F22" s="161" t="s">
        <v>56</v>
      </c>
      <c r="G22" s="158"/>
      <c r="H22" s="161" t="s">
        <v>57</v>
      </c>
      <c r="I22" s="161" t="s">
        <v>58</v>
      </c>
      <c r="J22" s="161" t="s">
        <v>59</v>
      </c>
      <c r="K22" s="162"/>
      <c r="L22" s="157"/>
      <c r="M22" s="157"/>
    </row>
    <row r="23" spans="1:13" s="163" customFormat="1" ht="36.75" customHeight="1" x14ac:dyDescent="0.15">
      <c r="A23" s="157"/>
      <c r="B23" s="157"/>
      <c r="C23" s="164" t="s">
        <v>98</v>
      </c>
      <c r="D23" s="165" t="s">
        <v>119</v>
      </c>
      <c r="E23" s="165"/>
      <c r="F23" s="166">
        <f>+入力シート!F23</f>
        <v>0.2</v>
      </c>
      <c r="G23" s="166"/>
      <c r="H23" s="166">
        <f>+入力シート!H23</f>
        <v>0</v>
      </c>
      <c r="I23" s="167">
        <f>K20/K3</f>
        <v>0.10199999999999999</v>
      </c>
      <c r="J23" s="168">
        <f>I23-H23</f>
        <v>0.10199999999999999</v>
      </c>
      <c r="K23" s="168"/>
      <c r="L23" s="157"/>
      <c r="M23" s="157"/>
    </row>
    <row r="24" spans="1:13" s="163" customFormat="1" ht="36.75" customHeight="1" x14ac:dyDescent="0.15">
      <c r="A24" s="157"/>
      <c r="B24" s="157"/>
      <c r="C24" s="157" t="s">
        <v>97</v>
      </c>
      <c r="D24" s="169" t="s">
        <v>120</v>
      </c>
      <c r="E24" s="169"/>
      <c r="F24" s="170">
        <f>+入力シート!F24</f>
        <v>5</v>
      </c>
      <c r="G24" s="170"/>
      <c r="H24" s="170">
        <f>+入力シート!H24</f>
        <v>0</v>
      </c>
      <c r="I24" s="171">
        <f>K3/D20</f>
        <v>2.4813895781637716</v>
      </c>
      <c r="J24" s="172">
        <f>I24-H24</f>
        <v>2.4813895781637716</v>
      </c>
      <c r="K24" s="172"/>
      <c r="L24" s="157"/>
      <c r="M24" s="157"/>
    </row>
    <row r="25" spans="1:13" s="163" customFormat="1" ht="36.75" customHeight="1" x14ac:dyDescent="0.15">
      <c r="A25" s="157"/>
      <c r="B25" s="157"/>
      <c r="C25" s="164" t="s">
        <v>99</v>
      </c>
      <c r="D25" s="165" t="s">
        <v>64</v>
      </c>
      <c r="E25" s="165"/>
      <c r="F25" s="166">
        <f>+入力シート!F25</f>
        <v>0.01</v>
      </c>
      <c r="G25" s="166"/>
      <c r="H25" s="166">
        <f>+入力シート!H25</f>
        <v>0</v>
      </c>
      <c r="I25" s="167">
        <f>I23*I24</f>
        <v>0.25310173697270466</v>
      </c>
      <c r="J25" s="168">
        <f>I25-H25</f>
        <v>0.25310173697270466</v>
      </c>
      <c r="K25" s="168"/>
      <c r="L25" s="157"/>
      <c r="M25" s="157"/>
    </row>
    <row r="26" spans="1:13" s="163" customFormat="1" ht="36.75" customHeight="1" x14ac:dyDescent="0.15">
      <c r="A26" s="157"/>
      <c r="B26" s="157"/>
      <c r="C26" s="157" t="s">
        <v>100</v>
      </c>
      <c r="D26" s="169" t="s">
        <v>121</v>
      </c>
      <c r="E26" s="169"/>
      <c r="F26" s="170" t="str">
        <f>+入力シート!F26</f>
        <v>-</v>
      </c>
      <c r="G26" s="170"/>
      <c r="H26" s="170">
        <f>+入力シート!H26</f>
        <v>0</v>
      </c>
      <c r="I26" s="171">
        <f>F20/F13</f>
        <v>3.2764227642276422</v>
      </c>
      <c r="J26" s="172">
        <f>I26-H26</f>
        <v>3.2764227642276422</v>
      </c>
      <c r="K26" s="172"/>
      <c r="L26" s="157"/>
      <c r="M26" s="157"/>
    </row>
    <row r="27" spans="1:13" s="163" customFormat="1" ht="36.75" customHeight="1" x14ac:dyDescent="0.15">
      <c r="A27" s="157"/>
      <c r="B27" s="157"/>
      <c r="C27" s="164" t="s">
        <v>101</v>
      </c>
      <c r="D27" s="165" t="s">
        <v>67</v>
      </c>
      <c r="E27" s="165"/>
      <c r="F27" s="166">
        <f>+入力シート!F27</f>
        <v>0.1</v>
      </c>
      <c r="G27" s="166"/>
      <c r="H27" s="166">
        <f>+入力シート!H27</f>
        <v>0</v>
      </c>
      <c r="I27" s="167">
        <f>I25*I26</f>
        <v>0.82926829268292668</v>
      </c>
      <c r="J27" s="168">
        <f>I27-H27</f>
        <v>0.82926829268292668</v>
      </c>
      <c r="K27" s="168"/>
      <c r="L27" s="157"/>
      <c r="M27" s="157"/>
    </row>
    <row r="28" spans="1:13" s="2" customFormat="1" ht="21.75" customHeight="1" x14ac:dyDescent="0.15">
      <c r="A28" s="104"/>
      <c r="B28" s="104"/>
      <c r="C28" s="104"/>
      <c r="D28" s="104"/>
      <c r="E28" s="104"/>
      <c r="F28" s="104"/>
      <c r="G28" s="104"/>
      <c r="H28" s="104"/>
      <c r="I28" s="104"/>
      <c r="J28" s="149"/>
      <c r="K28" s="149"/>
      <c r="L28" s="104"/>
      <c r="M28" s="104"/>
    </row>
    <row r="29" spans="1:13" s="2" customFormat="1" ht="21.75" customHeight="1" x14ac:dyDescent="0.15">
      <c r="J29" s="97"/>
      <c r="K29" s="97"/>
    </row>
    <row r="30" spans="1:13" s="2" customFormat="1" ht="21.75" customHeight="1" x14ac:dyDescent="0.15">
      <c r="J30" s="97"/>
      <c r="K30" s="97"/>
    </row>
    <row r="31" spans="1:13" s="2" customFormat="1" ht="21.75" customHeight="1" x14ac:dyDescent="0.15">
      <c r="J31" s="97"/>
      <c r="K31" s="97"/>
    </row>
    <row r="32" spans="1:13" s="2" customFormat="1" ht="17.25" customHeight="1" x14ac:dyDescent="0.15">
      <c r="J32" s="97"/>
      <c r="K32" s="97"/>
    </row>
    <row r="33" spans="10:11" s="2" customFormat="1" ht="17.25" customHeight="1" x14ac:dyDescent="0.15">
      <c r="J33" s="97"/>
      <c r="K33" s="97"/>
    </row>
    <row r="34" spans="10:11" s="2" customFormat="1" ht="17.25" customHeight="1" x14ac:dyDescent="0.15">
      <c r="J34" s="97"/>
      <c r="K34" s="97"/>
    </row>
    <row r="35" spans="10:11" s="2" customFormat="1" x14ac:dyDescent="0.15">
      <c r="J35" s="97"/>
      <c r="K35" s="97"/>
    </row>
    <row r="36" spans="10:11" s="2" customFormat="1" x14ac:dyDescent="0.15">
      <c r="J36" s="97"/>
      <c r="K36" s="97"/>
    </row>
    <row r="37" spans="10:11" s="2" customFormat="1" x14ac:dyDescent="0.15">
      <c r="J37" s="98"/>
      <c r="K37" s="98"/>
    </row>
    <row r="38" spans="10:11" s="2" customFormat="1" x14ac:dyDescent="0.15">
      <c r="J38" s="98"/>
      <c r="K38" s="98"/>
    </row>
    <row r="39" spans="10:11" s="2" customFormat="1" x14ac:dyDescent="0.15"/>
    <row r="40" spans="10:11" s="2" customFormat="1" x14ac:dyDescent="0.15"/>
    <row r="41" spans="10:11" s="2" customFormat="1" x14ac:dyDescent="0.15"/>
    <row r="42" spans="10:11" s="2" customFormat="1" x14ac:dyDescent="0.15"/>
    <row r="43" spans="10:11" s="2" customFormat="1" x14ac:dyDescent="0.15"/>
    <row r="44" spans="10:11" s="2" customFormat="1" x14ac:dyDescent="0.15"/>
    <row r="45" spans="10:11" s="2" customFormat="1" x14ac:dyDescent="0.15"/>
    <row r="46" spans="10:11" s="2" customFormat="1" x14ac:dyDescent="0.15"/>
    <row r="47" spans="10:11" s="2" customFormat="1" x14ac:dyDescent="0.15"/>
    <row r="48" spans="10:11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  <row r="376" s="2" customFormat="1" x14ac:dyDescent="0.15"/>
    <row r="377" s="2" customFormat="1" x14ac:dyDescent="0.15"/>
    <row r="378" s="2" customFormat="1" x14ac:dyDescent="0.15"/>
    <row r="379" s="2" customFormat="1" x14ac:dyDescent="0.15"/>
    <row r="380" s="2" customFormat="1" x14ac:dyDescent="0.15"/>
    <row r="381" s="2" customFormat="1" x14ac:dyDescent="0.15"/>
    <row r="382" s="2" customFormat="1" x14ac:dyDescent="0.15"/>
    <row r="383" s="2" customFormat="1" x14ac:dyDescent="0.15"/>
    <row r="384" s="2" customFormat="1" x14ac:dyDescent="0.15"/>
    <row r="385" s="2" customFormat="1" x14ac:dyDescent="0.15"/>
    <row r="386" s="2" customFormat="1" x14ac:dyDescent="0.15"/>
    <row r="387" s="2" customFormat="1" x14ac:dyDescent="0.15"/>
    <row r="388" s="2" customFormat="1" x14ac:dyDescent="0.15"/>
    <row r="389" s="2" customFormat="1" x14ac:dyDescent="0.15"/>
    <row r="390" s="2" customFormat="1" x14ac:dyDescent="0.15"/>
    <row r="391" s="2" customFormat="1" x14ac:dyDescent="0.15"/>
    <row r="392" s="2" customFormat="1" x14ac:dyDescent="0.15"/>
    <row r="393" s="2" customFormat="1" x14ac:dyDescent="0.15"/>
    <row r="394" s="2" customFormat="1" x14ac:dyDescent="0.15"/>
    <row r="395" s="2" customFormat="1" x14ac:dyDescent="0.15"/>
    <row r="396" s="2" customFormat="1" x14ac:dyDescent="0.15"/>
    <row r="397" s="2" customFormat="1" x14ac:dyDescent="0.15"/>
    <row r="398" s="2" customFormat="1" x14ac:dyDescent="0.15"/>
    <row r="399" s="2" customFormat="1" x14ac:dyDescent="0.15"/>
    <row r="400" s="2" customFormat="1" x14ac:dyDescent="0.15"/>
    <row r="401" s="2" customFormat="1" x14ac:dyDescent="0.15"/>
    <row r="402" s="2" customFormat="1" x14ac:dyDescent="0.15"/>
    <row r="403" s="2" customFormat="1" x14ac:dyDescent="0.15"/>
    <row r="404" s="2" customFormat="1" x14ac:dyDescent="0.15"/>
    <row r="405" s="2" customFormat="1" x14ac:dyDescent="0.15"/>
    <row r="406" s="2" customFormat="1" x14ac:dyDescent="0.15"/>
    <row r="407" s="2" customFormat="1" x14ac:dyDescent="0.15"/>
    <row r="408" s="2" customFormat="1" x14ac:dyDescent="0.15"/>
    <row r="409" s="2" customFormat="1" x14ac:dyDescent="0.15"/>
    <row r="410" s="2" customFormat="1" x14ac:dyDescent="0.15"/>
    <row r="411" s="2" customFormat="1" x14ac:dyDescent="0.15"/>
    <row r="412" s="2" customFormat="1" x14ac:dyDescent="0.15"/>
    <row r="413" s="2" customFormat="1" x14ac:dyDescent="0.15"/>
    <row r="414" s="2" customFormat="1" x14ac:dyDescent="0.15"/>
    <row r="415" s="2" customFormat="1" x14ac:dyDescent="0.15"/>
    <row r="416" s="2" customFormat="1" x14ac:dyDescent="0.15"/>
    <row r="417" s="2" customFormat="1" x14ac:dyDescent="0.15"/>
    <row r="418" s="2" customFormat="1" x14ac:dyDescent="0.15"/>
    <row r="419" s="2" customFormat="1" x14ac:dyDescent="0.15"/>
    <row r="420" s="2" customFormat="1" x14ac:dyDescent="0.15"/>
    <row r="421" s="2" customFormat="1" x14ac:dyDescent="0.15"/>
    <row r="422" s="2" customFormat="1" x14ac:dyDescent="0.15"/>
    <row r="423" s="2" customFormat="1" x14ac:dyDescent="0.15"/>
    <row r="424" s="2" customFormat="1" x14ac:dyDescent="0.15"/>
    <row r="425" s="2" customFormat="1" x14ac:dyDescent="0.15"/>
    <row r="426" s="2" customFormat="1" x14ac:dyDescent="0.15"/>
    <row r="427" s="2" customFormat="1" x14ac:dyDescent="0.15"/>
    <row r="428" s="2" customFormat="1" x14ac:dyDescent="0.15"/>
    <row r="429" s="2" customFormat="1" x14ac:dyDescent="0.15"/>
    <row r="430" s="2" customFormat="1" x14ac:dyDescent="0.15"/>
    <row r="431" s="2" customFormat="1" x14ac:dyDescent="0.15"/>
    <row r="432" s="2" customFormat="1" x14ac:dyDescent="0.15"/>
    <row r="433" s="2" customFormat="1" x14ac:dyDescent="0.15"/>
    <row r="434" s="2" customFormat="1" x14ac:dyDescent="0.15"/>
    <row r="435" s="2" customFormat="1" x14ac:dyDescent="0.15"/>
    <row r="436" s="2" customFormat="1" x14ac:dyDescent="0.15"/>
    <row r="437" s="2" customFormat="1" x14ac:dyDescent="0.15"/>
    <row r="438" s="2" customFormat="1" x14ac:dyDescent="0.15"/>
    <row r="439" s="2" customFormat="1" x14ac:dyDescent="0.15"/>
    <row r="440" s="2" customFormat="1" x14ac:dyDescent="0.15"/>
    <row r="441" s="2" customFormat="1" x14ac:dyDescent="0.15"/>
    <row r="442" s="2" customFormat="1" x14ac:dyDescent="0.15"/>
    <row r="443" s="2" customFormat="1" x14ac:dyDescent="0.15"/>
    <row r="444" s="2" customFormat="1" x14ac:dyDescent="0.15"/>
    <row r="445" s="2" customFormat="1" x14ac:dyDescent="0.15"/>
    <row r="446" s="2" customFormat="1" x14ac:dyDescent="0.15"/>
    <row r="447" s="2" customFormat="1" x14ac:dyDescent="0.15"/>
    <row r="448" s="2" customFormat="1" x14ac:dyDescent="0.15"/>
    <row r="449" s="2" customFormat="1" x14ac:dyDescent="0.15"/>
    <row r="450" s="2" customFormat="1" x14ac:dyDescent="0.15"/>
    <row r="451" s="2" customFormat="1" x14ac:dyDescent="0.15"/>
    <row r="452" s="2" customFormat="1" x14ac:dyDescent="0.15"/>
    <row r="453" s="2" customFormat="1" x14ac:dyDescent="0.15"/>
    <row r="454" s="2" customFormat="1" x14ac:dyDescent="0.15"/>
    <row r="455" s="2" customFormat="1" x14ac:dyDescent="0.15"/>
    <row r="456" s="2" customFormat="1" x14ac:dyDescent="0.15"/>
    <row r="457" s="2" customFormat="1" x14ac:dyDescent="0.15"/>
    <row r="458" s="2" customFormat="1" x14ac:dyDescent="0.15"/>
    <row r="459" s="2" customFormat="1" x14ac:dyDescent="0.15"/>
    <row r="460" s="2" customFormat="1" x14ac:dyDescent="0.15"/>
    <row r="461" s="2" customFormat="1" x14ac:dyDescent="0.15"/>
    <row r="462" s="2" customFormat="1" x14ac:dyDescent="0.15"/>
    <row r="463" s="2" customFormat="1" x14ac:dyDescent="0.15"/>
    <row r="464" s="2" customFormat="1" x14ac:dyDescent="0.15"/>
    <row r="465" s="2" customFormat="1" x14ac:dyDescent="0.15"/>
    <row r="466" s="2" customFormat="1" x14ac:dyDescent="0.15"/>
    <row r="467" s="2" customFormat="1" x14ac:dyDescent="0.15"/>
    <row r="468" s="2" customFormat="1" x14ac:dyDescent="0.15"/>
    <row r="469" s="2" customFormat="1" x14ac:dyDescent="0.15"/>
    <row r="470" s="2" customFormat="1" x14ac:dyDescent="0.15"/>
    <row r="471" s="2" customFormat="1" x14ac:dyDescent="0.15"/>
    <row r="472" s="2" customFormat="1" x14ac:dyDescent="0.15"/>
    <row r="473" s="2" customFormat="1" x14ac:dyDescent="0.15"/>
    <row r="474" s="2" customFormat="1" x14ac:dyDescent="0.15"/>
    <row r="475" s="2" customFormat="1" x14ac:dyDescent="0.15"/>
    <row r="476" s="2" customFormat="1" x14ac:dyDescent="0.15"/>
    <row r="477" s="2" customFormat="1" x14ac:dyDescent="0.15"/>
    <row r="478" s="2" customFormat="1" x14ac:dyDescent="0.15"/>
    <row r="479" s="2" customFormat="1" x14ac:dyDescent="0.15"/>
    <row r="480" s="2" customFormat="1" x14ac:dyDescent="0.15"/>
    <row r="481" s="2" customFormat="1" x14ac:dyDescent="0.15"/>
    <row r="482" s="2" customFormat="1" x14ac:dyDescent="0.15"/>
    <row r="483" s="2" customFormat="1" x14ac:dyDescent="0.15"/>
    <row r="484" s="2" customFormat="1" x14ac:dyDescent="0.15"/>
    <row r="485" s="2" customFormat="1" x14ac:dyDescent="0.15"/>
    <row r="486" s="2" customFormat="1" x14ac:dyDescent="0.15"/>
    <row r="487" s="2" customFormat="1" x14ac:dyDescent="0.15"/>
    <row r="488" s="2" customFormat="1" x14ac:dyDescent="0.15"/>
    <row r="489" s="2" customFormat="1" x14ac:dyDescent="0.15"/>
    <row r="490" s="2" customFormat="1" x14ac:dyDescent="0.15"/>
    <row r="491" s="2" customFormat="1" x14ac:dyDescent="0.15"/>
    <row r="492" s="2" customFormat="1" x14ac:dyDescent="0.15"/>
    <row r="493" s="2" customFormat="1" x14ac:dyDescent="0.15"/>
    <row r="494" s="2" customFormat="1" x14ac:dyDescent="0.15"/>
    <row r="495" s="2" customFormat="1" x14ac:dyDescent="0.15"/>
    <row r="496" s="2" customFormat="1" x14ac:dyDescent="0.15"/>
    <row r="497" s="2" customFormat="1" x14ac:dyDescent="0.15"/>
    <row r="498" s="2" customFormat="1" x14ac:dyDescent="0.15"/>
    <row r="499" s="2" customFormat="1" x14ac:dyDescent="0.15"/>
    <row r="500" s="2" customFormat="1" x14ac:dyDescent="0.15"/>
    <row r="501" s="2" customFormat="1" x14ac:dyDescent="0.15"/>
    <row r="502" s="2" customFormat="1" x14ac:dyDescent="0.15"/>
    <row r="503" s="2" customFormat="1" x14ac:dyDescent="0.15"/>
    <row r="504" s="2" customFormat="1" x14ac:dyDescent="0.15"/>
    <row r="505" s="2" customFormat="1" x14ac:dyDescent="0.15"/>
    <row r="506" s="2" customFormat="1" x14ac:dyDescent="0.15"/>
    <row r="507" s="2" customFormat="1" x14ac:dyDescent="0.15"/>
    <row r="508" s="2" customFormat="1" x14ac:dyDescent="0.15"/>
    <row r="509" s="2" customFormat="1" x14ac:dyDescent="0.15"/>
    <row r="510" s="2" customFormat="1" x14ac:dyDescent="0.15"/>
    <row r="511" s="2" customFormat="1" x14ac:dyDescent="0.15"/>
    <row r="512" s="2" customFormat="1" x14ac:dyDescent="0.15"/>
    <row r="513" s="2" customFormat="1" x14ac:dyDescent="0.15"/>
    <row r="514" s="2" customFormat="1" x14ac:dyDescent="0.15"/>
    <row r="515" s="2" customFormat="1" x14ac:dyDescent="0.15"/>
    <row r="516" s="2" customFormat="1" x14ac:dyDescent="0.15"/>
    <row r="517" s="2" customFormat="1" x14ac:dyDescent="0.15"/>
    <row r="518" s="2" customFormat="1" x14ac:dyDescent="0.15"/>
    <row r="519" s="2" customFormat="1" x14ac:dyDescent="0.15"/>
    <row r="520" s="2" customFormat="1" x14ac:dyDescent="0.15"/>
    <row r="521" s="2" customFormat="1" x14ac:dyDescent="0.15"/>
    <row r="522" s="2" customFormat="1" x14ac:dyDescent="0.15"/>
    <row r="523" s="2" customFormat="1" x14ac:dyDescent="0.15"/>
    <row r="524" s="2" customFormat="1" x14ac:dyDescent="0.15"/>
    <row r="525" s="2" customFormat="1" x14ac:dyDescent="0.15"/>
    <row r="526" s="2" customFormat="1" x14ac:dyDescent="0.15"/>
    <row r="527" s="2" customFormat="1" x14ac:dyDescent="0.15"/>
    <row r="528" s="2" customFormat="1" x14ac:dyDescent="0.15"/>
    <row r="529" s="2" customFormat="1" x14ac:dyDescent="0.15"/>
    <row r="530" s="2" customFormat="1" x14ac:dyDescent="0.15"/>
    <row r="531" s="2" customFormat="1" x14ac:dyDescent="0.15"/>
    <row r="532" s="2" customFormat="1" x14ac:dyDescent="0.15"/>
    <row r="533" s="2" customFormat="1" x14ac:dyDescent="0.15"/>
    <row r="534" s="2" customFormat="1" x14ac:dyDescent="0.15"/>
    <row r="535" s="2" customFormat="1" x14ac:dyDescent="0.15"/>
    <row r="536" s="2" customFormat="1" x14ac:dyDescent="0.15"/>
    <row r="537" s="2" customFormat="1" x14ac:dyDescent="0.15"/>
    <row r="538" s="2" customFormat="1" x14ac:dyDescent="0.15"/>
    <row r="539" s="2" customFormat="1" x14ac:dyDescent="0.15"/>
    <row r="540" s="2" customFormat="1" x14ac:dyDescent="0.15"/>
    <row r="541" s="2" customFormat="1" x14ac:dyDescent="0.15"/>
    <row r="542" s="2" customFormat="1" x14ac:dyDescent="0.15"/>
    <row r="543" s="2" customFormat="1" x14ac:dyDescent="0.15"/>
    <row r="544" s="2" customFormat="1" x14ac:dyDescent="0.15"/>
    <row r="545" s="2" customFormat="1" x14ac:dyDescent="0.15"/>
    <row r="546" s="2" customFormat="1" x14ac:dyDescent="0.15"/>
    <row r="547" s="2" customFormat="1" x14ac:dyDescent="0.15"/>
    <row r="548" s="2" customFormat="1" x14ac:dyDescent="0.15"/>
    <row r="549" s="2" customFormat="1" x14ac:dyDescent="0.15"/>
    <row r="550" s="2" customFormat="1" x14ac:dyDescent="0.15"/>
    <row r="551" s="2" customFormat="1" x14ac:dyDescent="0.15"/>
    <row r="552" s="2" customFormat="1" x14ac:dyDescent="0.15"/>
    <row r="553" s="2" customFormat="1" x14ac:dyDescent="0.15"/>
    <row r="554" s="2" customFormat="1" x14ac:dyDescent="0.15"/>
    <row r="555" s="2" customFormat="1" x14ac:dyDescent="0.15"/>
    <row r="556" s="2" customFormat="1" x14ac:dyDescent="0.15"/>
    <row r="557" s="2" customFormat="1" x14ac:dyDescent="0.15"/>
    <row r="558" s="2" customFormat="1" x14ac:dyDescent="0.15"/>
    <row r="559" s="2" customFormat="1" x14ac:dyDescent="0.15"/>
    <row r="560" s="2" customFormat="1" x14ac:dyDescent="0.15"/>
    <row r="561" s="2" customFormat="1" x14ac:dyDescent="0.15"/>
    <row r="562" s="2" customFormat="1" x14ac:dyDescent="0.15"/>
    <row r="563" s="2" customFormat="1" x14ac:dyDescent="0.15"/>
    <row r="564" s="2" customFormat="1" x14ac:dyDescent="0.15"/>
    <row r="565" s="2" customFormat="1" x14ac:dyDescent="0.15"/>
    <row r="566" s="2" customFormat="1" x14ac:dyDescent="0.15"/>
    <row r="567" s="2" customFormat="1" x14ac:dyDescent="0.15"/>
    <row r="568" s="2" customFormat="1" x14ac:dyDescent="0.15"/>
    <row r="569" s="2" customFormat="1" x14ac:dyDescent="0.15"/>
    <row r="570" s="2" customFormat="1" x14ac:dyDescent="0.15"/>
    <row r="571" s="2" customFormat="1" x14ac:dyDescent="0.15"/>
    <row r="572" s="2" customFormat="1" x14ac:dyDescent="0.15"/>
    <row r="573" s="2" customFormat="1" x14ac:dyDescent="0.15"/>
    <row r="574" s="2" customFormat="1" x14ac:dyDescent="0.15"/>
    <row r="575" s="2" customFormat="1" x14ac:dyDescent="0.15"/>
    <row r="576" s="2" customFormat="1" x14ac:dyDescent="0.15"/>
    <row r="577" s="2" customFormat="1" x14ac:dyDescent="0.15"/>
    <row r="578" s="2" customFormat="1" x14ac:dyDescent="0.15"/>
    <row r="579" s="2" customFormat="1" x14ac:dyDescent="0.15"/>
    <row r="580" s="2" customFormat="1" x14ac:dyDescent="0.15"/>
    <row r="581" s="2" customFormat="1" x14ac:dyDescent="0.15"/>
    <row r="582" s="2" customFormat="1" x14ac:dyDescent="0.15"/>
    <row r="583" s="2" customFormat="1" x14ac:dyDescent="0.15"/>
    <row r="584" s="2" customFormat="1" x14ac:dyDescent="0.15"/>
    <row r="585" s="2" customFormat="1" x14ac:dyDescent="0.15"/>
    <row r="586" s="2" customFormat="1" x14ac:dyDescent="0.15"/>
    <row r="587" s="2" customFormat="1" x14ac:dyDescent="0.15"/>
    <row r="588" s="2" customFormat="1" x14ac:dyDescent="0.15"/>
    <row r="589" s="2" customFormat="1" x14ac:dyDescent="0.15"/>
    <row r="590" s="2" customFormat="1" x14ac:dyDescent="0.15"/>
    <row r="591" s="2" customFormat="1" x14ac:dyDescent="0.15"/>
    <row r="592" s="2" customFormat="1" x14ac:dyDescent="0.15"/>
    <row r="593" s="2" customFormat="1" x14ac:dyDescent="0.15"/>
    <row r="594" s="2" customFormat="1" x14ac:dyDescent="0.15"/>
    <row r="595" s="2" customFormat="1" x14ac:dyDescent="0.15"/>
    <row r="596" s="2" customFormat="1" x14ac:dyDescent="0.15"/>
    <row r="597" s="2" customFormat="1" x14ac:dyDescent="0.15"/>
    <row r="598" s="2" customFormat="1" x14ac:dyDescent="0.15"/>
    <row r="599" s="2" customFormat="1" x14ac:dyDescent="0.15"/>
    <row r="600" s="2" customFormat="1" x14ac:dyDescent="0.15"/>
    <row r="601" s="2" customFormat="1" x14ac:dyDescent="0.15"/>
    <row r="602" s="2" customFormat="1" x14ac:dyDescent="0.15"/>
    <row r="603" s="2" customFormat="1" x14ac:dyDescent="0.15"/>
    <row r="604" s="2" customFormat="1" x14ac:dyDescent="0.15"/>
    <row r="605" s="2" customFormat="1" x14ac:dyDescent="0.15"/>
    <row r="606" s="2" customFormat="1" x14ac:dyDescent="0.15"/>
    <row r="607" s="2" customFormat="1" x14ac:dyDescent="0.15"/>
    <row r="608" s="2" customFormat="1" x14ac:dyDescent="0.15"/>
    <row r="609" s="2" customFormat="1" x14ac:dyDescent="0.15"/>
    <row r="610" s="2" customFormat="1" x14ac:dyDescent="0.15"/>
    <row r="611" s="2" customFormat="1" x14ac:dyDescent="0.15"/>
    <row r="612" s="2" customFormat="1" x14ac:dyDescent="0.15"/>
    <row r="613" s="2" customFormat="1" x14ac:dyDescent="0.15"/>
    <row r="614" s="2" customFormat="1" x14ac:dyDescent="0.15"/>
    <row r="615" s="2" customFormat="1" x14ac:dyDescent="0.15"/>
    <row r="616" s="2" customFormat="1" x14ac:dyDescent="0.15"/>
    <row r="617" s="2" customFormat="1" x14ac:dyDescent="0.15"/>
    <row r="618" s="2" customFormat="1" x14ac:dyDescent="0.15"/>
    <row r="619" s="2" customFormat="1" x14ac:dyDescent="0.15"/>
    <row r="620" s="2" customFormat="1" x14ac:dyDescent="0.15"/>
    <row r="621" s="2" customFormat="1" x14ac:dyDescent="0.15"/>
    <row r="622" s="2" customFormat="1" x14ac:dyDescent="0.15"/>
    <row r="623" s="2" customFormat="1" x14ac:dyDescent="0.15"/>
    <row r="624" s="2" customFormat="1" x14ac:dyDescent="0.15"/>
    <row r="625" s="2" customFormat="1" x14ac:dyDescent="0.15"/>
    <row r="626" s="2" customFormat="1" x14ac:dyDescent="0.15"/>
    <row r="627" s="2" customFormat="1" x14ac:dyDescent="0.15"/>
    <row r="628" s="2" customFormat="1" x14ac:dyDescent="0.15"/>
    <row r="629" s="2" customFormat="1" x14ac:dyDescent="0.15"/>
    <row r="630" s="2" customFormat="1" x14ac:dyDescent="0.15"/>
    <row r="631" s="2" customFormat="1" x14ac:dyDescent="0.15"/>
    <row r="632" s="2" customFormat="1" x14ac:dyDescent="0.15"/>
    <row r="633" s="2" customFormat="1" x14ac:dyDescent="0.15"/>
    <row r="634" s="2" customFormat="1" x14ac:dyDescent="0.15"/>
    <row r="635" s="2" customFormat="1" x14ac:dyDescent="0.15"/>
    <row r="636" s="2" customFormat="1" x14ac:dyDescent="0.15"/>
    <row r="637" s="2" customFormat="1" x14ac:dyDescent="0.15"/>
    <row r="638" s="2" customFormat="1" x14ac:dyDescent="0.15"/>
    <row r="639" s="2" customFormat="1" x14ac:dyDescent="0.15"/>
    <row r="640" s="2" customFormat="1" x14ac:dyDescent="0.15"/>
    <row r="641" s="2" customFormat="1" x14ac:dyDescent="0.15"/>
    <row r="642" s="2" customFormat="1" x14ac:dyDescent="0.15"/>
    <row r="643" s="2" customFormat="1" x14ac:dyDescent="0.15"/>
    <row r="644" s="2" customFormat="1" x14ac:dyDescent="0.15"/>
    <row r="645" s="2" customFormat="1" x14ac:dyDescent="0.15"/>
    <row r="646" s="2" customFormat="1" x14ac:dyDescent="0.15"/>
    <row r="647" s="2" customFormat="1" x14ac:dyDescent="0.15"/>
    <row r="648" s="2" customFormat="1" x14ac:dyDescent="0.15"/>
    <row r="649" s="2" customFormat="1" x14ac:dyDescent="0.15"/>
    <row r="650" s="2" customFormat="1" x14ac:dyDescent="0.15"/>
    <row r="651" s="2" customFormat="1" x14ac:dyDescent="0.15"/>
    <row r="652" s="2" customFormat="1" x14ac:dyDescent="0.15"/>
    <row r="653" s="2" customFormat="1" x14ac:dyDescent="0.15"/>
    <row r="654" s="2" customFormat="1" x14ac:dyDescent="0.15"/>
    <row r="655" s="2" customFormat="1" x14ac:dyDescent="0.15"/>
    <row r="656" s="2" customFormat="1" x14ac:dyDescent="0.15"/>
    <row r="657" s="2" customFormat="1" x14ac:dyDescent="0.15"/>
    <row r="658" s="2" customFormat="1" x14ac:dyDescent="0.15"/>
    <row r="659" s="2" customFormat="1" x14ac:dyDescent="0.15"/>
    <row r="660" s="2" customFormat="1" x14ac:dyDescent="0.15"/>
    <row r="661" s="2" customFormat="1" x14ac:dyDescent="0.15"/>
    <row r="662" s="2" customFormat="1" x14ac:dyDescent="0.15"/>
    <row r="663" s="2" customFormat="1" x14ac:dyDescent="0.15"/>
    <row r="664" s="2" customFormat="1" x14ac:dyDescent="0.15"/>
    <row r="665" s="2" customFormat="1" x14ac:dyDescent="0.15"/>
    <row r="666" s="2" customFormat="1" x14ac:dyDescent="0.15"/>
    <row r="667" s="2" customFormat="1" x14ac:dyDescent="0.15"/>
    <row r="668" s="2" customFormat="1" x14ac:dyDescent="0.15"/>
    <row r="669" s="2" customFormat="1" x14ac:dyDescent="0.15"/>
    <row r="670" s="2" customFormat="1" x14ac:dyDescent="0.15"/>
    <row r="671" s="2" customFormat="1" x14ac:dyDescent="0.15"/>
    <row r="672" s="2" customFormat="1" x14ac:dyDescent="0.15"/>
    <row r="673" s="2" customFormat="1" x14ac:dyDescent="0.15"/>
    <row r="674" s="2" customFormat="1" x14ac:dyDescent="0.15"/>
    <row r="675" s="2" customFormat="1" x14ac:dyDescent="0.15"/>
    <row r="676" s="2" customFormat="1" x14ac:dyDescent="0.15"/>
    <row r="677" s="2" customFormat="1" x14ac:dyDescent="0.15"/>
    <row r="678" s="2" customFormat="1" x14ac:dyDescent="0.15"/>
    <row r="679" s="2" customFormat="1" x14ac:dyDescent="0.15"/>
    <row r="680" s="2" customFormat="1" x14ac:dyDescent="0.15"/>
    <row r="681" s="2" customFormat="1" x14ac:dyDescent="0.15"/>
    <row r="682" s="2" customFormat="1" x14ac:dyDescent="0.15"/>
    <row r="683" s="2" customFormat="1" x14ac:dyDescent="0.15"/>
    <row r="684" s="2" customFormat="1" x14ac:dyDescent="0.15"/>
    <row r="685" s="2" customFormat="1" x14ac:dyDescent="0.15"/>
    <row r="686" s="2" customFormat="1" x14ac:dyDescent="0.15"/>
    <row r="687" s="2" customFormat="1" x14ac:dyDescent="0.15"/>
    <row r="688" s="2" customFormat="1" x14ac:dyDescent="0.15"/>
    <row r="689" s="2" customFormat="1" x14ac:dyDescent="0.15"/>
    <row r="690" s="2" customFormat="1" x14ac:dyDescent="0.15"/>
    <row r="691" s="2" customFormat="1" x14ac:dyDescent="0.15"/>
    <row r="692" s="2" customFormat="1" x14ac:dyDescent="0.15"/>
    <row r="693" s="2" customFormat="1" x14ac:dyDescent="0.15"/>
    <row r="694" s="2" customFormat="1" x14ac:dyDescent="0.15"/>
    <row r="695" s="2" customFormat="1" x14ac:dyDescent="0.15"/>
    <row r="696" s="2" customFormat="1" x14ac:dyDescent="0.15"/>
    <row r="697" s="2" customFormat="1" x14ac:dyDescent="0.15"/>
    <row r="698" s="2" customFormat="1" x14ac:dyDescent="0.15"/>
    <row r="699" s="2" customFormat="1" x14ac:dyDescent="0.15"/>
    <row r="700" s="2" customFormat="1" x14ac:dyDescent="0.15"/>
    <row r="701" s="2" customFormat="1" x14ac:dyDescent="0.15"/>
    <row r="702" s="2" customFormat="1" x14ac:dyDescent="0.15"/>
    <row r="703" s="2" customFormat="1" x14ac:dyDescent="0.15"/>
    <row r="704" s="2" customFormat="1" x14ac:dyDescent="0.15"/>
    <row r="705" s="2" customFormat="1" x14ac:dyDescent="0.15"/>
    <row r="706" s="2" customFormat="1" x14ac:dyDescent="0.15"/>
    <row r="707" s="2" customFormat="1" x14ac:dyDescent="0.15"/>
    <row r="708" s="2" customFormat="1" x14ac:dyDescent="0.15"/>
    <row r="709" s="2" customFormat="1" x14ac:dyDescent="0.15"/>
    <row r="710" s="2" customFormat="1" x14ac:dyDescent="0.15"/>
    <row r="711" s="2" customFormat="1" x14ac:dyDescent="0.15"/>
    <row r="712" s="2" customFormat="1" x14ac:dyDescent="0.15"/>
    <row r="713" s="2" customFormat="1" x14ac:dyDescent="0.15"/>
    <row r="714" s="2" customFormat="1" x14ac:dyDescent="0.15"/>
    <row r="715" s="2" customFormat="1" x14ac:dyDescent="0.15"/>
    <row r="716" s="2" customFormat="1" x14ac:dyDescent="0.15"/>
    <row r="717" s="2" customFormat="1" x14ac:dyDescent="0.15"/>
    <row r="718" s="2" customFormat="1" x14ac:dyDescent="0.15"/>
    <row r="719" s="2" customFormat="1" x14ac:dyDescent="0.15"/>
    <row r="720" s="2" customFormat="1" x14ac:dyDescent="0.15"/>
    <row r="721" s="2" customFormat="1" x14ac:dyDescent="0.15"/>
    <row r="722" s="2" customFormat="1" x14ac:dyDescent="0.15"/>
    <row r="723" s="2" customFormat="1" x14ac:dyDescent="0.15"/>
    <row r="724" s="2" customFormat="1" x14ac:dyDescent="0.15"/>
    <row r="725" s="2" customFormat="1" x14ac:dyDescent="0.15"/>
    <row r="726" s="2" customFormat="1" x14ac:dyDescent="0.15"/>
    <row r="727" s="2" customFormat="1" x14ac:dyDescent="0.15"/>
    <row r="728" s="2" customFormat="1" x14ac:dyDescent="0.15"/>
    <row r="729" s="2" customFormat="1" x14ac:dyDescent="0.15"/>
    <row r="730" s="2" customFormat="1" x14ac:dyDescent="0.15"/>
    <row r="731" s="2" customFormat="1" x14ac:dyDescent="0.15"/>
    <row r="732" s="2" customFormat="1" x14ac:dyDescent="0.15"/>
    <row r="733" s="2" customFormat="1" x14ac:dyDescent="0.15"/>
    <row r="734" s="2" customFormat="1" x14ac:dyDescent="0.15"/>
    <row r="735" s="2" customFormat="1" x14ac:dyDescent="0.15"/>
    <row r="736" s="2" customFormat="1" x14ac:dyDescent="0.15"/>
    <row r="737" s="2" customFormat="1" x14ac:dyDescent="0.15"/>
    <row r="738" s="2" customFormat="1" x14ac:dyDescent="0.15"/>
    <row r="739" s="2" customFormat="1" x14ac:dyDescent="0.15"/>
    <row r="740" s="2" customFormat="1" x14ac:dyDescent="0.15"/>
    <row r="741" s="2" customFormat="1" x14ac:dyDescent="0.15"/>
    <row r="742" s="2" customFormat="1" x14ac:dyDescent="0.15"/>
    <row r="743" s="2" customFormat="1" x14ac:dyDescent="0.15"/>
    <row r="744" s="2" customFormat="1" x14ac:dyDescent="0.15"/>
    <row r="745" s="2" customFormat="1" x14ac:dyDescent="0.15"/>
    <row r="746" s="2" customFormat="1" x14ac:dyDescent="0.15"/>
    <row r="747" s="2" customFormat="1" x14ac:dyDescent="0.15"/>
    <row r="748" s="2" customFormat="1" x14ac:dyDescent="0.15"/>
    <row r="749" s="2" customFormat="1" x14ac:dyDescent="0.15"/>
    <row r="750" s="2" customFormat="1" x14ac:dyDescent="0.15"/>
    <row r="751" s="2" customFormat="1" x14ac:dyDescent="0.15"/>
    <row r="752" s="2" customFormat="1" x14ac:dyDescent="0.15"/>
    <row r="753" s="2" customFormat="1" x14ac:dyDescent="0.15"/>
    <row r="754" s="2" customFormat="1" x14ac:dyDescent="0.15"/>
    <row r="755" s="2" customFormat="1" x14ac:dyDescent="0.15"/>
    <row r="756" s="2" customFormat="1" x14ac:dyDescent="0.15"/>
    <row r="757" s="2" customFormat="1" x14ac:dyDescent="0.15"/>
    <row r="758" s="2" customFormat="1" x14ac:dyDescent="0.15"/>
    <row r="759" s="2" customFormat="1" x14ac:dyDescent="0.15"/>
    <row r="760" s="2" customFormat="1" x14ac:dyDescent="0.15"/>
    <row r="761" s="2" customFormat="1" x14ac:dyDescent="0.15"/>
    <row r="762" s="2" customFormat="1" x14ac:dyDescent="0.15"/>
    <row r="763" s="2" customFormat="1" x14ac:dyDescent="0.15"/>
    <row r="764" s="2" customFormat="1" x14ac:dyDescent="0.15"/>
    <row r="765" s="2" customFormat="1" x14ac:dyDescent="0.15"/>
    <row r="766" s="2" customFormat="1" x14ac:dyDescent="0.15"/>
    <row r="767" s="2" customFormat="1" x14ac:dyDescent="0.15"/>
    <row r="768" s="2" customFormat="1" x14ac:dyDescent="0.15"/>
    <row r="769" s="2" customFormat="1" x14ac:dyDescent="0.15"/>
    <row r="770" s="2" customFormat="1" x14ac:dyDescent="0.15"/>
    <row r="771" s="2" customFormat="1" x14ac:dyDescent="0.15"/>
    <row r="772" s="2" customFormat="1" x14ac:dyDescent="0.15"/>
    <row r="773" s="2" customFormat="1" x14ac:dyDescent="0.15"/>
    <row r="774" s="2" customFormat="1" x14ac:dyDescent="0.15"/>
    <row r="775" s="2" customFormat="1" x14ac:dyDescent="0.15"/>
    <row r="776" s="2" customFormat="1" x14ac:dyDescent="0.15"/>
    <row r="777" s="2" customFormat="1" x14ac:dyDescent="0.15"/>
    <row r="778" s="2" customFormat="1" x14ac:dyDescent="0.15"/>
    <row r="779" s="2" customFormat="1" x14ac:dyDescent="0.15"/>
    <row r="780" s="2" customFormat="1" x14ac:dyDescent="0.15"/>
    <row r="781" s="2" customFormat="1" x14ac:dyDescent="0.15"/>
    <row r="782" s="2" customFormat="1" x14ac:dyDescent="0.15"/>
    <row r="783" s="2" customFormat="1" x14ac:dyDescent="0.15"/>
    <row r="784" s="2" customFormat="1" x14ac:dyDescent="0.15"/>
    <row r="785" s="2" customFormat="1" x14ac:dyDescent="0.15"/>
    <row r="786" s="2" customFormat="1" x14ac:dyDescent="0.15"/>
    <row r="787" s="2" customFormat="1" x14ac:dyDescent="0.15"/>
    <row r="788" s="2" customFormat="1" x14ac:dyDescent="0.15"/>
    <row r="789" s="2" customFormat="1" x14ac:dyDescent="0.15"/>
    <row r="790" s="2" customFormat="1" x14ac:dyDescent="0.15"/>
    <row r="791" s="2" customFormat="1" x14ac:dyDescent="0.15"/>
    <row r="792" s="2" customFormat="1" x14ac:dyDescent="0.15"/>
    <row r="793" s="2" customFormat="1" x14ac:dyDescent="0.15"/>
    <row r="794" s="2" customFormat="1" x14ac:dyDescent="0.15"/>
    <row r="795" s="2" customFormat="1" x14ac:dyDescent="0.15"/>
    <row r="796" s="2" customFormat="1" x14ac:dyDescent="0.15"/>
    <row r="797" s="2" customFormat="1" x14ac:dyDescent="0.15"/>
    <row r="798" s="2" customFormat="1" x14ac:dyDescent="0.15"/>
    <row r="799" s="2" customFormat="1" x14ac:dyDescent="0.15"/>
    <row r="800" s="2" customFormat="1" x14ac:dyDescent="0.15"/>
    <row r="801" s="2" customFormat="1" x14ac:dyDescent="0.15"/>
    <row r="802" s="2" customFormat="1" x14ac:dyDescent="0.15"/>
    <row r="803" s="2" customFormat="1" x14ac:dyDescent="0.15"/>
    <row r="804" s="2" customFormat="1" x14ac:dyDescent="0.15"/>
    <row r="805" s="2" customFormat="1" x14ac:dyDescent="0.15"/>
    <row r="806" s="2" customFormat="1" x14ac:dyDescent="0.15"/>
    <row r="807" s="2" customFormat="1" x14ac:dyDescent="0.15"/>
    <row r="808" s="2" customFormat="1" x14ac:dyDescent="0.15"/>
    <row r="809" s="2" customFormat="1" x14ac:dyDescent="0.15"/>
    <row r="810" s="2" customFormat="1" x14ac:dyDescent="0.15"/>
    <row r="811" s="2" customFormat="1" x14ac:dyDescent="0.15"/>
    <row r="812" s="2" customFormat="1" x14ac:dyDescent="0.15"/>
    <row r="813" s="2" customFormat="1" x14ac:dyDescent="0.15"/>
    <row r="814" s="2" customFormat="1" x14ac:dyDescent="0.15"/>
    <row r="815" s="2" customFormat="1" x14ac:dyDescent="0.15"/>
    <row r="816" s="2" customFormat="1" x14ac:dyDescent="0.15"/>
    <row r="817" s="2" customFormat="1" x14ac:dyDescent="0.15"/>
    <row r="818" s="2" customFormat="1" x14ac:dyDescent="0.15"/>
    <row r="819" s="2" customFormat="1" x14ac:dyDescent="0.15"/>
    <row r="820" s="2" customFormat="1" x14ac:dyDescent="0.15"/>
    <row r="821" s="2" customFormat="1" x14ac:dyDescent="0.15"/>
    <row r="822" s="2" customFormat="1" x14ac:dyDescent="0.15"/>
    <row r="823" s="2" customFormat="1" x14ac:dyDescent="0.15"/>
    <row r="824" s="2" customFormat="1" x14ac:dyDescent="0.15"/>
    <row r="825" s="2" customFormat="1" x14ac:dyDescent="0.15"/>
    <row r="826" s="2" customFormat="1" x14ac:dyDescent="0.15"/>
    <row r="827" s="2" customFormat="1" x14ac:dyDescent="0.15"/>
    <row r="828" s="2" customFormat="1" x14ac:dyDescent="0.15"/>
    <row r="829" s="2" customFormat="1" x14ac:dyDescent="0.15"/>
    <row r="830" s="2" customFormat="1" x14ac:dyDescent="0.15"/>
    <row r="831" s="2" customFormat="1" x14ac:dyDescent="0.15"/>
    <row r="832" s="2" customFormat="1" x14ac:dyDescent="0.15"/>
    <row r="833" s="2" customFormat="1" x14ac:dyDescent="0.15"/>
    <row r="834" s="2" customFormat="1" x14ac:dyDescent="0.15"/>
    <row r="835" s="2" customFormat="1" x14ac:dyDescent="0.15"/>
    <row r="836" s="2" customFormat="1" x14ac:dyDescent="0.15"/>
    <row r="837" s="2" customFormat="1" x14ac:dyDescent="0.15"/>
    <row r="838" s="2" customFormat="1" x14ac:dyDescent="0.15"/>
    <row r="839" s="2" customFormat="1" x14ac:dyDescent="0.15"/>
    <row r="840" s="2" customFormat="1" x14ac:dyDescent="0.15"/>
    <row r="841" s="2" customFormat="1" x14ac:dyDescent="0.15"/>
    <row r="842" s="2" customFormat="1" x14ac:dyDescent="0.15"/>
    <row r="843" s="2" customFormat="1" x14ac:dyDescent="0.15"/>
    <row r="844" s="2" customFormat="1" x14ac:dyDescent="0.15"/>
    <row r="845" s="2" customFormat="1" x14ac:dyDescent="0.15"/>
    <row r="846" s="2" customFormat="1" x14ac:dyDescent="0.15"/>
    <row r="847" s="2" customFormat="1" x14ac:dyDescent="0.15"/>
    <row r="848" s="2" customFormat="1" x14ac:dyDescent="0.15"/>
    <row r="849" s="2" customFormat="1" x14ac:dyDescent="0.15"/>
    <row r="850" s="2" customFormat="1" x14ac:dyDescent="0.15"/>
    <row r="851" s="2" customFormat="1" x14ac:dyDescent="0.15"/>
    <row r="852" s="2" customFormat="1" x14ac:dyDescent="0.15"/>
    <row r="853" s="2" customFormat="1" x14ac:dyDescent="0.15"/>
    <row r="854" s="2" customFormat="1" x14ac:dyDescent="0.15"/>
    <row r="855" s="2" customFormat="1" x14ac:dyDescent="0.15"/>
    <row r="856" s="2" customFormat="1" x14ac:dyDescent="0.15"/>
    <row r="857" s="2" customFormat="1" x14ac:dyDescent="0.15"/>
    <row r="858" s="2" customFormat="1" x14ac:dyDescent="0.15"/>
    <row r="859" s="2" customFormat="1" x14ac:dyDescent="0.15"/>
    <row r="860" s="2" customFormat="1" x14ac:dyDescent="0.15"/>
    <row r="861" s="2" customFormat="1" x14ac:dyDescent="0.15"/>
    <row r="862" s="2" customFormat="1" x14ac:dyDescent="0.15"/>
    <row r="863" s="2" customFormat="1" x14ac:dyDescent="0.15"/>
    <row r="864" s="2" customFormat="1" x14ac:dyDescent="0.15"/>
    <row r="865" s="2" customFormat="1" x14ac:dyDescent="0.15"/>
    <row r="866" s="2" customFormat="1" x14ac:dyDescent="0.15"/>
    <row r="867" s="2" customFormat="1" x14ac:dyDescent="0.15"/>
    <row r="868" s="2" customFormat="1" x14ac:dyDescent="0.15"/>
    <row r="869" s="2" customFormat="1" x14ac:dyDescent="0.15"/>
    <row r="870" s="2" customFormat="1" x14ac:dyDescent="0.15"/>
    <row r="871" s="2" customFormat="1" x14ac:dyDescent="0.15"/>
    <row r="872" s="2" customFormat="1" x14ac:dyDescent="0.15"/>
    <row r="873" s="2" customFormat="1" x14ac:dyDescent="0.15"/>
    <row r="874" s="2" customFormat="1" x14ac:dyDescent="0.15"/>
    <row r="875" s="2" customFormat="1" x14ac:dyDescent="0.15"/>
    <row r="876" s="2" customFormat="1" x14ac:dyDescent="0.15"/>
    <row r="877" s="2" customFormat="1" x14ac:dyDescent="0.15"/>
    <row r="878" s="2" customFormat="1" x14ac:dyDescent="0.15"/>
    <row r="879" s="2" customFormat="1" x14ac:dyDescent="0.15"/>
    <row r="880" s="2" customFormat="1" x14ac:dyDescent="0.15"/>
    <row r="881" s="2" customFormat="1" x14ac:dyDescent="0.15"/>
    <row r="882" s="2" customFormat="1" x14ac:dyDescent="0.15"/>
    <row r="883" s="2" customFormat="1" x14ac:dyDescent="0.15"/>
    <row r="884" s="2" customFormat="1" x14ac:dyDescent="0.15"/>
    <row r="885" s="2" customFormat="1" x14ac:dyDescent="0.15"/>
    <row r="886" s="2" customFormat="1" x14ac:dyDescent="0.15"/>
    <row r="887" s="2" customFormat="1" x14ac:dyDescent="0.15"/>
    <row r="888" s="2" customFormat="1" x14ac:dyDescent="0.15"/>
    <row r="889" s="2" customFormat="1" x14ac:dyDescent="0.15"/>
    <row r="890" s="2" customFormat="1" x14ac:dyDescent="0.15"/>
    <row r="891" s="2" customFormat="1" x14ac:dyDescent="0.15"/>
    <row r="892" s="2" customFormat="1" x14ac:dyDescent="0.15"/>
    <row r="893" s="2" customFormat="1" x14ac:dyDescent="0.15"/>
    <row r="894" s="2" customFormat="1" x14ac:dyDescent="0.15"/>
    <row r="895" s="2" customFormat="1" x14ac:dyDescent="0.15"/>
    <row r="896" s="2" customFormat="1" x14ac:dyDescent="0.15"/>
    <row r="897" s="2" customFormat="1" x14ac:dyDescent="0.15"/>
    <row r="898" s="2" customFormat="1" x14ac:dyDescent="0.15"/>
    <row r="899" s="2" customFormat="1" x14ac:dyDescent="0.15"/>
    <row r="900" s="2" customFormat="1" x14ac:dyDescent="0.15"/>
    <row r="901" s="2" customFormat="1" x14ac:dyDescent="0.15"/>
    <row r="902" s="2" customFormat="1" x14ac:dyDescent="0.15"/>
    <row r="903" s="2" customFormat="1" x14ac:dyDescent="0.15"/>
    <row r="904" s="2" customFormat="1" x14ac:dyDescent="0.15"/>
    <row r="905" s="2" customFormat="1" x14ac:dyDescent="0.15"/>
    <row r="906" s="2" customFormat="1" x14ac:dyDescent="0.15"/>
    <row r="907" s="2" customFormat="1" x14ac:dyDescent="0.15"/>
    <row r="908" s="2" customFormat="1" x14ac:dyDescent="0.15"/>
    <row r="909" s="2" customFormat="1" x14ac:dyDescent="0.15"/>
    <row r="910" s="2" customFormat="1" x14ac:dyDescent="0.15"/>
    <row r="911" s="2" customFormat="1" x14ac:dyDescent="0.15"/>
    <row r="912" s="2" customFormat="1" x14ac:dyDescent="0.15"/>
    <row r="913" s="2" customFormat="1" x14ac:dyDescent="0.15"/>
    <row r="914" s="2" customFormat="1" x14ac:dyDescent="0.15"/>
    <row r="915" s="2" customFormat="1" x14ac:dyDescent="0.15"/>
    <row r="916" s="2" customFormat="1" x14ac:dyDescent="0.15"/>
    <row r="917" s="2" customFormat="1" x14ac:dyDescent="0.15"/>
    <row r="918" s="2" customFormat="1" x14ac:dyDescent="0.15"/>
    <row r="919" s="2" customFormat="1" x14ac:dyDescent="0.15"/>
    <row r="920" s="2" customFormat="1" x14ac:dyDescent="0.15"/>
    <row r="921" s="2" customFormat="1" x14ac:dyDescent="0.15"/>
    <row r="922" s="2" customFormat="1" x14ac:dyDescent="0.15"/>
    <row r="923" s="2" customFormat="1" x14ac:dyDescent="0.15"/>
    <row r="924" s="2" customFormat="1" x14ac:dyDescent="0.15"/>
    <row r="925" s="2" customFormat="1" x14ac:dyDescent="0.15"/>
    <row r="926" s="2" customFormat="1" x14ac:dyDescent="0.15"/>
    <row r="927" s="2" customFormat="1" x14ac:dyDescent="0.15"/>
    <row r="928" s="2" customFormat="1" x14ac:dyDescent="0.15"/>
    <row r="929" s="2" customFormat="1" x14ac:dyDescent="0.15"/>
    <row r="930" s="2" customFormat="1" x14ac:dyDescent="0.15"/>
    <row r="931" s="2" customFormat="1" x14ac:dyDescent="0.15"/>
    <row r="932" s="2" customFormat="1" x14ac:dyDescent="0.15"/>
    <row r="933" s="2" customFormat="1" x14ac:dyDescent="0.15"/>
    <row r="934" s="2" customFormat="1" x14ac:dyDescent="0.15"/>
    <row r="935" s="2" customFormat="1" x14ac:dyDescent="0.15"/>
    <row r="936" s="2" customFormat="1" x14ac:dyDescent="0.15"/>
    <row r="937" s="2" customFormat="1" x14ac:dyDescent="0.15"/>
    <row r="938" s="2" customFormat="1" x14ac:dyDescent="0.15"/>
  </sheetData>
  <mergeCells count="25">
    <mergeCell ref="H20:I20"/>
    <mergeCell ref="H14:I14"/>
    <mergeCell ref="H15:I15"/>
    <mergeCell ref="H16:I16"/>
    <mergeCell ref="H17:I17"/>
    <mergeCell ref="H18:I18"/>
    <mergeCell ref="H19:I19"/>
    <mergeCell ref="H9:I9"/>
    <mergeCell ref="H10:I10"/>
    <mergeCell ref="H11:I11"/>
    <mergeCell ref="E12:F12"/>
    <mergeCell ref="H12:I12"/>
    <mergeCell ref="H13:I13"/>
    <mergeCell ref="H3:I3"/>
    <mergeCell ref="H4:I4"/>
    <mergeCell ref="H5:I5"/>
    <mergeCell ref="H6:I6"/>
    <mergeCell ref="H7:I7"/>
    <mergeCell ref="H8:I8"/>
    <mergeCell ref="C1:F1"/>
    <mergeCell ref="H1:K1"/>
    <mergeCell ref="C2:D2"/>
    <mergeCell ref="E2:F2"/>
    <mergeCell ref="H2:I2"/>
    <mergeCell ref="J2:K2"/>
  </mergeCells>
  <phoneticPr fontId="2"/>
  <pageMargins left="0.51" right="0.36" top="0.5" bottom="0.5" header="0.51200000000000001" footer="0.51200000000000001"/>
  <pageSetup paperSize="9" scale="60" fitToHeight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33682-ED5E-42FF-94CC-497B3D4BD476}">
  <sheetPr>
    <pageSetUpPr autoPageBreaks="0" fitToPage="1"/>
  </sheetPr>
  <dimension ref="A1:GA938"/>
  <sheetViews>
    <sheetView showGridLines="0" zoomScale="70" zoomScaleNormal="70" workbookViewId="0"/>
  </sheetViews>
  <sheetFormatPr defaultRowHeight="19.5" x14ac:dyDescent="0.15"/>
  <cols>
    <col min="1" max="1" width="2.5" style="1" customWidth="1"/>
    <col min="2" max="2" width="1" style="1" customWidth="1"/>
    <col min="3" max="6" width="28.5" style="1" customWidth="1"/>
    <col min="7" max="7" width="3.625" style="1" customWidth="1"/>
    <col min="8" max="11" width="28.5" style="1" customWidth="1"/>
    <col min="12" max="12" width="1" style="1" customWidth="1"/>
    <col min="13" max="13" width="2.625" style="1" customWidth="1"/>
    <col min="14" max="183" width="9" style="2"/>
    <col min="184" max="16384" width="9" style="1"/>
  </cols>
  <sheetData>
    <row r="1" spans="3:183" s="3" customFormat="1" ht="24" customHeight="1" x14ac:dyDescent="0.15">
      <c r="C1" s="4" t="s">
        <v>0</v>
      </c>
      <c r="D1" s="4"/>
      <c r="E1" s="4"/>
      <c r="F1" s="4"/>
      <c r="H1" s="4" t="s">
        <v>1</v>
      </c>
      <c r="I1" s="4"/>
      <c r="J1" s="4"/>
      <c r="K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</row>
    <row r="2" spans="3:183" ht="24" customHeight="1" x14ac:dyDescent="0.15">
      <c r="C2" s="99" t="s">
        <v>2</v>
      </c>
      <c r="D2" s="100"/>
      <c r="E2" s="102" t="s">
        <v>3</v>
      </c>
      <c r="F2" s="103"/>
      <c r="H2" s="99" t="s">
        <v>4</v>
      </c>
      <c r="I2" s="101"/>
      <c r="J2" s="102" t="s">
        <v>5</v>
      </c>
      <c r="K2" s="103"/>
    </row>
    <row r="3" spans="3:183" ht="24" customHeight="1" x14ac:dyDescent="0.15">
      <c r="C3" s="76" t="s">
        <v>109</v>
      </c>
      <c r="D3" s="77">
        <f>SUM(D4:D8)</f>
        <v>1330</v>
      </c>
      <c r="E3" s="76" t="s">
        <v>110</v>
      </c>
      <c r="F3" s="78">
        <f>SUM(F4:F8)</f>
        <v>1600</v>
      </c>
      <c r="G3" s="75"/>
      <c r="H3" s="79" t="s">
        <v>103</v>
      </c>
      <c r="I3" s="80"/>
      <c r="J3" s="81"/>
      <c r="K3" s="78">
        <f>+入力シート!K3</f>
        <v>10000</v>
      </c>
    </row>
    <row r="4" spans="3:183" ht="24" customHeight="1" x14ac:dyDescent="0.15">
      <c r="C4" s="82" t="str">
        <f>+入力シート!C4</f>
        <v>　現金及び預金</v>
      </c>
      <c r="D4" s="83">
        <f>+入力シート!D4</f>
        <v>1000</v>
      </c>
      <c r="E4" s="82" t="str">
        <f>+入力シート!E4</f>
        <v>　支払手形</v>
      </c>
      <c r="F4" s="84">
        <f>+入力シート!F4</f>
        <v>1000</v>
      </c>
      <c r="G4" s="75"/>
      <c r="H4" s="85" t="s">
        <v>11</v>
      </c>
      <c r="I4" s="86"/>
      <c r="J4" s="81"/>
      <c r="K4" s="78">
        <f>+入力シート!K4</f>
        <v>8000</v>
      </c>
    </row>
    <row r="5" spans="3:183" ht="24" customHeight="1" x14ac:dyDescent="0.15">
      <c r="C5" s="82" t="str">
        <f>+入力シート!C5</f>
        <v>　売掛金</v>
      </c>
      <c r="D5" s="83">
        <f>+入力シート!D5</f>
        <v>200</v>
      </c>
      <c r="E5" s="82" t="str">
        <f>+入力シート!E5</f>
        <v>　買掛金</v>
      </c>
      <c r="F5" s="84">
        <f>+入力シート!F5</f>
        <v>300</v>
      </c>
      <c r="G5" s="75"/>
      <c r="H5" s="87" t="s">
        <v>14</v>
      </c>
      <c r="I5" s="88"/>
      <c r="J5" s="81"/>
      <c r="K5" s="84">
        <f>K3-K4</f>
        <v>2000</v>
      </c>
    </row>
    <row r="6" spans="3:183" ht="24" customHeight="1" x14ac:dyDescent="0.15">
      <c r="C6" s="82" t="str">
        <f>+入力シート!C6</f>
        <v>　商品</v>
      </c>
      <c r="D6" s="83">
        <f>+入力シート!D6</f>
        <v>100</v>
      </c>
      <c r="E6" s="82" t="str">
        <f>+入力シート!E6</f>
        <v>　短期借入金</v>
      </c>
      <c r="F6" s="84">
        <f>+入力シート!F6</f>
        <v>100</v>
      </c>
      <c r="G6" s="75"/>
      <c r="H6" s="85" t="s">
        <v>17</v>
      </c>
      <c r="I6" s="86"/>
      <c r="J6" s="81"/>
      <c r="K6" s="89">
        <f>+入力シート!K6</f>
        <v>1000</v>
      </c>
    </row>
    <row r="7" spans="3:183" ht="24" customHeight="1" x14ac:dyDescent="0.15">
      <c r="C7" s="82" t="str">
        <f>+入力シート!C7</f>
        <v>　有価証券</v>
      </c>
      <c r="D7" s="83">
        <f>+入力シート!D7</f>
        <v>20</v>
      </c>
      <c r="E7" s="82" t="str">
        <f>+入力シート!E7</f>
        <v>　未払金</v>
      </c>
      <c r="F7" s="84">
        <f>+入力シート!F7</f>
        <v>100</v>
      </c>
      <c r="G7" s="75"/>
      <c r="H7" s="87" t="s">
        <v>20</v>
      </c>
      <c r="I7" s="88"/>
      <c r="J7" s="81"/>
      <c r="K7" s="84">
        <f>K5-K6</f>
        <v>1000</v>
      </c>
    </row>
    <row r="8" spans="3:183" ht="24" customHeight="1" x14ac:dyDescent="0.15">
      <c r="C8" s="82" t="str">
        <f>+入力シート!C8</f>
        <v>　未収金</v>
      </c>
      <c r="D8" s="83">
        <f>+入力シート!D8</f>
        <v>10</v>
      </c>
      <c r="E8" s="82" t="str">
        <f>+入力シート!E8</f>
        <v>　未払法人税等</v>
      </c>
      <c r="F8" s="84">
        <f>+入力シート!F8</f>
        <v>100</v>
      </c>
      <c r="G8" s="75"/>
      <c r="H8" s="85" t="s">
        <v>23</v>
      </c>
      <c r="I8" s="86"/>
      <c r="J8" s="81"/>
      <c r="K8" s="84"/>
    </row>
    <row r="9" spans="3:183" ht="24" customHeight="1" x14ac:dyDescent="0.15">
      <c r="C9" s="76" t="s">
        <v>114</v>
      </c>
      <c r="D9" s="77">
        <f>D10+D13+D15</f>
        <v>2100</v>
      </c>
      <c r="E9" s="76" t="s">
        <v>115</v>
      </c>
      <c r="F9" s="78">
        <f>SUM(F10:F11)</f>
        <v>1200</v>
      </c>
      <c r="G9" s="75"/>
      <c r="H9" s="87" t="str">
        <f>+入力シート!H9</f>
        <v>　　受取利息</v>
      </c>
      <c r="I9" s="88"/>
      <c r="J9" s="81">
        <f>+入力シート!J9</f>
        <v>10</v>
      </c>
      <c r="K9" s="84"/>
    </row>
    <row r="10" spans="3:183" ht="24" customHeight="1" x14ac:dyDescent="0.15">
      <c r="C10" s="82" t="str">
        <f>+入力シート!C10</f>
        <v>有形固定資産</v>
      </c>
      <c r="D10" s="83">
        <f>+入力シート!D10</f>
        <v>1300</v>
      </c>
      <c r="E10" s="82" t="str">
        <f>+入力シート!E10</f>
        <v>　社債</v>
      </c>
      <c r="F10" s="84">
        <f>+入力シート!F10</f>
        <v>1000</v>
      </c>
      <c r="G10" s="75"/>
      <c r="H10" s="87" t="str">
        <f>+入力シート!H10</f>
        <v>　　雑収入</v>
      </c>
      <c r="I10" s="88"/>
      <c r="J10" s="90">
        <f>+入力シート!J10</f>
        <v>10</v>
      </c>
      <c r="K10" s="78">
        <f>SUM(J9:J10)</f>
        <v>20</v>
      </c>
    </row>
    <row r="11" spans="3:183" ht="24" customHeight="1" x14ac:dyDescent="0.15">
      <c r="C11" s="82" t="str">
        <f>+入力シート!C11</f>
        <v>　建物付属設備</v>
      </c>
      <c r="D11" s="83">
        <f>+入力シート!D11</f>
        <v>1000</v>
      </c>
      <c r="E11" s="82" t="str">
        <f>+入力シート!E11</f>
        <v>　長期借入金</v>
      </c>
      <c r="F11" s="84">
        <f>+入力シート!F11</f>
        <v>200</v>
      </c>
      <c r="G11" s="75"/>
      <c r="H11" s="85" t="s">
        <v>32</v>
      </c>
      <c r="I11" s="86"/>
      <c r="J11" s="81"/>
      <c r="K11" s="84"/>
    </row>
    <row r="12" spans="3:183" ht="24" customHeight="1" x14ac:dyDescent="0.15">
      <c r="C12" s="82" t="str">
        <f>+入力シート!C12</f>
        <v>　工具器具備品</v>
      </c>
      <c r="D12" s="83">
        <f>+入力シート!D12</f>
        <v>300</v>
      </c>
      <c r="E12" s="6" t="s">
        <v>117</v>
      </c>
      <c r="F12" s="8"/>
      <c r="G12" s="75"/>
      <c r="H12" s="87" t="str">
        <f>+入力シート!H12</f>
        <v>　　支払利息</v>
      </c>
      <c r="I12" s="88"/>
      <c r="J12" s="90">
        <f>+入力シート!J12</f>
        <v>500</v>
      </c>
      <c r="K12" s="89"/>
    </row>
    <row r="13" spans="3:183" ht="24" customHeight="1" x14ac:dyDescent="0.15">
      <c r="C13" s="82" t="s">
        <v>36</v>
      </c>
      <c r="D13" s="83">
        <f>SUM(D14)</f>
        <v>200</v>
      </c>
      <c r="E13" s="76" t="s">
        <v>37</v>
      </c>
      <c r="F13" s="78">
        <f>+D20-F3-F9</f>
        <v>1230</v>
      </c>
      <c r="G13" s="75"/>
      <c r="H13" s="87" t="s">
        <v>38</v>
      </c>
      <c r="I13" s="88"/>
      <c r="J13" s="81"/>
      <c r="K13" s="84">
        <f>K7+K10-K12</f>
        <v>1020</v>
      </c>
    </row>
    <row r="14" spans="3:183" ht="24" customHeight="1" x14ac:dyDescent="0.15">
      <c r="C14" s="82" t="str">
        <f>+入力シート!C14</f>
        <v>　ソフトウェア</v>
      </c>
      <c r="D14" s="83">
        <f>+入力シート!D14</f>
        <v>200</v>
      </c>
      <c r="E14" s="82" t="str">
        <f>+入力シート!E14</f>
        <v>　資本金</v>
      </c>
      <c r="F14" s="84">
        <f>+入力シート!F14</f>
        <v>1000</v>
      </c>
      <c r="G14" s="75"/>
      <c r="H14" s="85" t="s">
        <v>91</v>
      </c>
      <c r="I14" s="86"/>
      <c r="J14" s="81"/>
      <c r="K14" s="84"/>
    </row>
    <row r="15" spans="3:183" ht="24" customHeight="1" x14ac:dyDescent="0.15">
      <c r="C15" s="82" t="str">
        <f>+入力シート!C15</f>
        <v>投資その他の資産</v>
      </c>
      <c r="D15" s="83">
        <f>+入力シート!D15</f>
        <v>600</v>
      </c>
      <c r="E15" s="82" t="str">
        <f>+入力シート!E15</f>
        <v>　資本剰余金</v>
      </c>
      <c r="F15" s="84">
        <f>+入力シート!F15</f>
        <v>100</v>
      </c>
      <c r="G15" s="75"/>
      <c r="H15" s="87" t="str">
        <f>+入力シート!H15</f>
        <v>　　貸倒引当金戻入</v>
      </c>
      <c r="I15" s="88"/>
      <c r="J15" s="90">
        <f>+入力シート!J15</f>
        <v>10</v>
      </c>
      <c r="K15" s="78">
        <f>SUM(J15)</f>
        <v>10</v>
      </c>
    </row>
    <row r="16" spans="3:183" ht="24" customHeight="1" x14ac:dyDescent="0.15">
      <c r="C16" s="82" t="str">
        <f>+入力シート!C16</f>
        <v>　投資有価証券</v>
      </c>
      <c r="D16" s="83">
        <f>+入力シート!D16</f>
        <v>300</v>
      </c>
      <c r="E16" s="82" t="str">
        <f>+入力シート!E16</f>
        <v>　利益剰余金</v>
      </c>
      <c r="F16" s="84">
        <f>+入力シート!F16</f>
        <v>130</v>
      </c>
      <c r="G16" s="75"/>
      <c r="H16" s="85" t="s">
        <v>45</v>
      </c>
      <c r="I16" s="86"/>
      <c r="J16" s="81"/>
      <c r="K16" s="84"/>
    </row>
    <row r="17" spans="1:13" ht="24" customHeight="1" x14ac:dyDescent="0.15">
      <c r="C17" s="82" t="str">
        <f>+入力シート!C17</f>
        <v>　関係会社株式</v>
      </c>
      <c r="D17" s="83">
        <f>+入力シート!D17</f>
        <v>300</v>
      </c>
      <c r="E17" s="82"/>
      <c r="F17" s="84"/>
      <c r="G17" s="75"/>
      <c r="H17" s="87" t="str">
        <f>+入力シート!H17</f>
        <v>　　固定資産売却損</v>
      </c>
      <c r="I17" s="88"/>
      <c r="J17" s="90">
        <f>+入力シート!J17</f>
        <v>10</v>
      </c>
      <c r="K17" s="89">
        <f>SUM(J17)</f>
        <v>10</v>
      </c>
    </row>
    <row r="18" spans="1:13" ht="24" customHeight="1" x14ac:dyDescent="0.15">
      <c r="C18" s="76" t="str">
        <f>+入力シート!C18</f>
        <v>繰延資産</v>
      </c>
      <c r="D18" s="77">
        <f>+入力シート!D18</f>
        <v>100</v>
      </c>
      <c r="E18" s="82"/>
      <c r="F18" s="84"/>
      <c r="G18" s="75"/>
      <c r="H18" s="85" t="s">
        <v>49</v>
      </c>
      <c r="I18" s="86"/>
      <c r="J18" s="81"/>
      <c r="K18" s="84">
        <f>K13+K15-K17</f>
        <v>1020</v>
      </c>
    </row>
    <row r="19" spans="1:13" ht="24" customHeight="1" x14ac:dyDescent="0.3">
      <c r="C19" s="82" t="str">
        <f>+入力シート!C19</f>
        <v>　開業費</v>
      </c>
      <c r="D19" s="83">
        <f>+入力シート!D19</f>
        <v>100</v>
      </c>
      <c r="E19" s="82"/>
      <c r="F19" s="84"/>
      <c r="G19" s="75"/>
      <c r="H19" s="87" t="str">
        <f>+入力シート!H19</f>
        <v>　法人税及び住民税等</v>
      </c>
      <c r="I19" s="91"/>
      <c r="J19" s="81"/>
      <c r="K19" s="90">
        <f>+入力シート!K19</f>
        <v>0</v>
      </c>
    </row>
    <row r="20" spans="1:13" ht="24" customHeight="1" x14ac:dyDescent="0.15">
      <c r="C20" s="92" t="s">
        <v>102</v>
      </c>
      <c r="D20" s="93">
        <f>D3+D9+D18</f>
        <v>3530</v>
      </c>
      <c r="E20" s="127" t="s">
        <v>105</v>
      </c>
      <c r="F20" s="93">
        <f>F3+F9+F13</f>
        <v>4030</v>
      </c>
      <c r="G20" s="75"/>
      <c r="H20" s="94" t="s">
        <v>104</v>
      </c>
      <c r="I20" s="95"/>
      <c r="J20" s="90"/>
      <c r="K20" s="96">
        <f>K18-K19</f>
        <v>1020</v>
      </c>
    </row>
    <row r="21" spans="1:13" ht="24" customHeight="1" x14ac:dyDescent="0.15"/>
    <row r="22" spans="1:13" s="163" customFormat="1" ht="36.75" customHeight="1" x14ac:dyDescent="0.15">
      <c r="A22" s="157"/>
      <c r="B22" s="157"/>
      <c r="C22" s="158" t="s">
        <v>68</v>
      </c>
      <c r="D22" s="173"/>
      <c r="E22" s="174"/>
      <c r="F22" s="161" t="s">
        <v>56</v>
      </c>
      <c r="G22" s="158"/>
      <c r="H22" s="161" t="s">
        <v>57</v>
      </c>
      <c r="I22" s="161" t="s">
        <v>58</v>
      </c>
      <c r="J22" s="161" t="s">
        <v>59</v>
      </c>
      <c r="K22" s="175"/>
      <c r="L22" s="157"/>
      <c r="M22" s="157"/>
    </row>
    <row r="23" spans="1:13" s="163" customFormat="1" ht="36.75" customHeight="1" x14ac:dyDescent="0.15">
      <c r="A23" s="157"/>
      <c r="B23" s="157"/>
      <c r="C23" s="176" t="s">
        <v>69</v>
      </c>
      <c r="D23" s="177" t="s">
        <v>122</v>
      </c>
      <c r="E23" s="177"/>
      <c r="F23" s="178">
        <f>+入力シート!F29</f>
        <v>1.2</v>
      </c>
      <c r="G23" s="178"/>
      <c r="H23" s="178">
        <f>+入力シート!H29</f>
        <v>0</v>
      </c>
      <c r="I23" s="179">
        <f>D3/F3</f>
        <v>0.83125000000000004</v>
      </c>
      <c r="J23" s="180">
        <f>I23-H23</f>
        <v>0.83125000000000004</v>
      </c>
      <c r="K23" s="180"/>
      <c r="L23" s="157"/>
      <c r="M23" s="157"/>
    </row>
    <row r="24" spans="1:13" s="163" customFormat="1" ht="36.75" customHeight="1" x14ac:dyDescent="0.15">
      <c r="A24" s="157"/>
      <c r="B24" s="157"/>
      <c r="C24" s="157" t="s">
        <v>71</v>
      </c>
      <c r="D24" s="169" t="s">
        <v>127</v>
      </c>
      <c r="E24" s="169"/>
      <c r="F24" s="170">
        <f>+入力シート!F30</f>
        <v>1</v>
      </c>
      <c r="G24" s="170"/>
      <c r="H24" s="170">
        <f>+入力シート!H30</f>
        <v>0</v>
      </c>
      <c r="I24" s="171">
        <f>(D4+D5+D7)/F3</f>
        <v>0.76249999999999996</v>
      </c>
      <c r="J24" s="172">
        <f>I24-H24</f>
        <v>0.76249999999999996</v>
      </c>
      <c r="K24" s="172"/>
      <c r="L24" s="157"/>
      <c r="M24" s="157"/>
    </row>
    <row r="25" spans="1:13" s="163" customFormat="1" ht="36.75" customHeight="1" x14ac:dyDescent="0.15">
      <c r="A25" s="157"/>
      <c r="B25" s="157"/>
      <c r="C25" s="176" t="s">
        <v>73</v>
      </c>
      <c r="D25" s="177" t="s">
        <v>124</v>
      </c>
      <c r="E25" s="177"/>
      <c r="F25" s="178">
        <f>+入力シート!F31</f>
        <v>0.7</v>
      </c>
      <c r="G25" s="178"/>
      <c r="H25" s="178">
        <f>+入力シート!H31</f>
        <v>0</v>
      </c>
      <c r="I25" s="179">
        <f>(D20-D3)/F13</f>
        <v>2.1951219512195124</v>
      </c>
      <c r="J25" s="180">
        <f>I25-H25</f>
        <v>2.1951219512195124</v>
      </c>
      <c r="K25" s="180"/>
      <c r="L25" s="157"/>
      <c r="M25" s="157"/>
    </row>
    <row r="26" spans="1:13" s="163" customFormat="1" ht="36.75" customHeight="1" x14ac:dyDescent="0.15">
      <c r="A26" s="157"/>
      <c r="B26" s="157"/>
      <c r="C26" s="157" t="s">
        <v>75</v>
      </c>
      <c r="D26" s="169" t="s">
        <v>125</v>
      </c>
      <c r="E26" s="169"/>
      <c r="F26" s="170">
        <f>+入力シート!F32</f>
        <v>1</v>
      </c>
      <c r="G26" s="170"/>
      <c r="H26" s="170">
        <f>+入力シート!H32</f>
        <v>0</v>
      </c>
      <c r="I26" s="171">
        <f>(D20-D3)/(F13+F9)</f>
        <v>1.1111111111111112</v>
      </c>
      <c r="J26" s="172">
        <f>I26-H26</f>
        <v>1.1111111111111112</v>
      </c>
      <c r="K26" s="172"/>
      <c r="L26" s="157"/>
      <c r="M26" s="157"/>
    </row>
    <row r="27" spans="1:13" s="163" customFormat="1" ht="36.75" customHeight="1" x14ac:dyDescent="0.15">
      <c r="A27" s="157"/>
      <c r="B27" s="157"/>
      <c r="C27" s="176" t="s">
        <v>77</v>
      </c>
      <c r="D27" s="177" t="s">
        <v>126</v>
      </c>
      <c r="E27" s="177"/>
      <c r="F27" s="178">
        <f>+入力シート!F33</f>
        <v>0.3</v>
      </c>
      <c r="G27" s="178"/>
      <c r="H27" s="178">
        <f>+入力シート!H33</f>
        <v>0</v>
      </c>
      <c r="I27" s="179">
        <f>F13/F20</f>
        <v>0.30521091811414391</v>
      </c>
      <c r="J27" s="180">
        <f>I27-H27</f>
        <v>0.30521091811414391</v>
      </c>
      <c r="K27" s="180"/>
      <c r="L27" s="157"/>
      <c r="M27" s="157"/>
    </row>
    <row r="28" spans="1:13" s="2" customFormat="1" ht="21.75" customHeight="1" x14ac:dyDescent="0.15">
      <c r="A28" s="104"/>
      <c r="B28" s="104"/>
      <c r="C28" s="104"/>
      <c r="D28" s="104"/>
      <c r="E28" s="104"/>
      <c r="F28" s="104"/>
      <c r="G28" s="104"/>
      <c r="H28" s="104"/>
      <c r="I28" s="104"/>
      <c r="J28" s="149"/>
      <c r="K28" s="149"/>
      <c r="L28" s="104"/>
      <c r="M28" s="104"/>
    </row>
    <row r="29" spans="1:13" s="2" customFormat="1" ht="21.75" customHeight="1" x14ac:dyDescent="0.15">
      <c r="J29" s="97"/>
      <c r="K29" s="97"/>
    </row>
    <row r="30" spans="1:13" s="2" customFormat="1" ht="21.75" customHeight="1" x14ac:dyDescent="0.15">
      <c r="J30" s="97"/>
      <c r="K30" s="97"/>
    </row>
    <row r="31" spans="1:13" s="2" customFormat="1" ht="21.75" customHeight="1" x14ac:dyDescent="0.15">
      <c r="J31" s="97"/>
      <c r="K31" s="97"/>
    </row>
    <row r="32" spans="1:13" s="2" customFormat="1" ht="17.25" customHeight="1" x14ac:dyDescent="0.15">
      <c r="J32" s="97"/>
      <c r="K32" s="97"/>
    </row>
    <row r="33" spans="10:11" s="2" customFormat="1" ht="17.25" customHeight="1" x14ac:dyDescent="0.15">
      <c r="J33" s="97"/>
      <c r="K33" s="97"/>
    </row>
    <row r="34" spans="10:11" s="2" customFormat="1" ht="17.25" customHeight="1" x14ac:dyDescent="0.15">
      <c r="J34" s="97"/>
      <c r="K34" s="97"/>
    </row>
    <row r="35" spans="10:11" s="2" customFormat="1" x14ac:dyDescent="0.15">
      <c r="J35" s="97"/>
      <c r="K35" s="97"/>
    </row>
    <row r="36" spans="10:11" s="2" customFormat="1" x14ac:dyDescent="0.15">
      <c r="J36" s="97"/>
      <c r="K36" s="97"/>
    </row>
    <row r="37" spans="10:11" s="2" customFormat="1" x14ac:dyDescent="0.15">
      <c r="J37" s="98"/>
      <c r="K37" s="98"/>
    </row>
    <row r="38" spans="10:11" s="2" customFormat="1" x14ac:dyDescent="0.15">
      <c r="J38" s="98"/>
      <c r="K38" s="98"/>
    </row>
    <row r="39" spans="10:11" s="2" customFormat="1" x14ac:dyDescent="0.15"/>
    <row r="40" spans="10:11" s="2" customFormat="1" x14ac:dyDescent="0.15"/>
    <row r="41" spans="10:11" s="2" customFormat="1" x14ac:dyDescent="0.15"/>
    <row r="42" spans="10:11" s="2" customFormat="1" x14ac:dyDescent="0.15"/>
    <row r="43" spans="10:11" s="2" customFormat="1" x14ac:dyDescent="0.15"/>
    <row r="44" spans="10:11" s="2" customFormat="1" x14ac:dyDescent="0.15"/>
    <row r="45" spans="10:11" s="2" customFormat="1" x14ac:dyDescent="0.15"/>
    <row r="46" spans="10:11" s="2" customFormat="1" x14ac:dyDescent="0.15"/>
    <row r="47" spans="10:11" s="2" customFormat="1" x14ac:dyDescent="0.15"/>
    <row r="48" spans="10:11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  <row r="376" s="2" customFormat="1" x14ac:dyDescent="0.15"/>
    <row r="377" s="2" customFormat="1" x14ac:dyDescent="0.15"/>
    <row r="378" s="2" customFormat="1" x14ac:dyDescent="0.15"/>
    <row r="379" s="2" customFormat="1" x14ac:dyDescent="0.15"/>
    <row r="380" s="2" customFormat="1" x14ac:dyDescent="0.15"/>
    <row r="381" s="2" customFormat="1" x14ac:dyDescent="0.15"/>
    <row r="382" s="2" customFormat="1" x14ac:dyDescent="0.15"/>
    <row r="383" s="2" customFormat="1" x14ac:dyDescent="0.15"/>
    <row r="384" s="2" customFormat="1" x14ac:dyDescent="0.15"/>
    <row r="385" s="2" customFormat="1" x14ac:dyDescent="0.15"/>
    <row r="386" s="2" customFormat="1" x14ac:dyDescent="0.15"/>
    <row r="387" s="2" customFormat="1" x14ac:dyDescent="0.15"/>
    <row r="388" s="2" customFormat="1" x14ac:dyDescent="0.15"/>
    <row r="389" s="2" customFormat="1" x14ac:dyDescent="0.15"/>
    <row r="390" s="2" customFormat="1" x14ac:dyDescent="0.15"/>
    <row r="391" s="2" customFormat="1" x14ac:dyDescent="0.15"/>
    <row r="392" s="2" customFormat="1" x14ac:dyDescent="0.15"/>
    <row r="393" s="2" customFormat="1" x14ac:dyDescent="0.15"/>
    <row r="394" s="2" customFormat="1" x14ac:dyDescent="0.15"/>
    <row r="395" s="2" customFormat="1" x14ac:dyDescent="0.15"/>
    <row r="396" s="2" customFormat="1" x14ac:dyDescent="0.15"/>
    <row r="397" s="2" customFormat="1" x14ac:dyDescent="0.15"/>
    <row r="398" s="2" customFormat="1" x14ac:dyDescent="0.15"/>
    <row r="399" s="2" customFormat="1" x14ac:dyDescent="0.15"/>
    <row r="400" s="2" customFormat="1" x14ac:dyDescent="0.15"/>
    <row r="401" s="2" customFormat="1" x14ac:dyDescent="0.15"/>
    <row r="402" s="2" customFormat="1" x14ac:dyDescent="0.15"/>
    <row r="403" s="2" customFormat="1" x14ac:dyDescent="0.15"/>
    <row r="404" s="2" customFormat="1" x14ac:dyDescent="0.15"/>
    <row r="405" s="2" customFormat="1" x14ac:dyDescent="0.15"/>
    <row r="406" s="2" customFormat="1" x14ac:dyDescent="0.15"/>
    <row r="407" s="2" customFormat="1" x14ac:dyDescent="0.15"/>
    <row r="408" s="2" customFormat="1" x14ac:dyDescent="0.15"/>
    <row r="409" s="2" customFormat="1" x14ac:dyDescent="0.15"/>
    <row r="410" s="2" customFormat="1" x14ac:dyDescent="0.15"/>
    <row r="411" s="2" customFormat="1" x14ac:dyDescent="0.15"/>
    <row r="412" s="2" customFormat="1" x14ac:dyDescent="0.15"/>
    <row r="413" s="2" customFormat="1" x14ac:dyDescent="0.15"/>
    <row r="414" s="2" customFormat="1" x14ac:dyDescent="0.15"/>
    <row r="415" s="2" customFormat="1" x14ac:dyDescent="0.15"/>
    <row r="416" s="2" customFormat="1" x14ac:dyDescent="0.15"/>
    <row r="417" s="2" customFormat="1" x14ac:dyDescent="0.15"/>
    <row r="418" s="2" customFormat="1" x14ac:dyDescent="0.15"/>
    <row r="419" s="2" customFormat="1" x14ac:dyDescent="0.15"/>
    <row r="420" s="2" customFormat="1" x14ac:dyDescent="0.15"/>
    <row r="421" s="2" customFormat="1" x14ac:dyDescent="0.15"/>
    <row r="422" s="2" customFormat="1" x14ac:dyDescent="0.15"/>
    <row r="423" s="2" customFormat="1" x14ac:dyDescent="0.15"/>
    <row r="424" s="2" customFormat="1" x14ac:dyDescent="0.15"/>
    <row r="425" s="2" customFormat="1" x14ac:dyDescent="0.15"/>
    <row r="426" s="2" customFormat="1" x14ac:dyDescent="0.15"/>
    <row r="427" s="2" customFormat="1" x14ac:dyDescent="0.15"/>
    <row r="428" s="2" customFormat="1" x14ac:dyDescent="0.15"/>
    <row r="429" s="2" customFormat="1" x14ac:dyDescent="0.15"/>
    <row r="430" s="2" customFormat="1" x14ac:dyDescent="0.15"/>
    <row r="431" s="2" customFormat="1" x14ac:dyDescent="0.15"/>
    <row r="432" s="2" customFormat="1" x14ac:dyDescent="0.15"/>
    <row r="433" s="2" customFormat="1" x14ac:dyDescent="0.15"/>
    <row r="434" s="2" customFormat="1" x14ac:dyDescent="0.15"/>
    <row r="435" s="2" customFormat="1" x14ac:dyDescent="0.15"/>
    <row r="436" s="2" customFormat="1" x14ac:dyDescent="0.15"/>
    <row r="437" s="2" customFormat="1" x14ac:dyDescent="0.15"/>
    <row r="438" s="2" customFormat="1" x14ac:dyDescent="0.15"/>
    <row r="439" s="2" customFormat="1" x14ac:dyDescent="0.15"/>
    <row r="440" s="2" customFormat="1" x14ac:dyDescent="0.15"/>
    <row r="441" s="2" customFormat="1" x14ac:dyDescent="0.15"/>
    <row r="442" s="2" customFormat="1" x14ac:dyDescent="0.15"/>
    <row r="443" s="2" customFormat="1" x14ac:dyDescent="0.15"/>
    <row r="444" s="2" customFormat="1" x14ac:dyDescent="0.15"/>
    <row r="445" s="2" customFormat="1" x14ac:dyDescent="0.15"/>
    <row r="446" s="2" customFormat="1" x14ac:dyDescent="0.15"/>
    <row r="447" s="2" customFormat="1" x14ac:dyDescent="0.15"/>
    <row r="448" s="2" customFormat="1" x14ac:dyDescent="0.15"/>
    <row r="449" s="2" customFormat="1" x14ac:dyDescent="0.15"/>
    <row r="450" s="2" customFormat="1" x14ac:dyDescent="0.15"/>
    <row r="451" s="2" customFormat="1" x14ac:dyDescent="0.15"/>
    <row r="452" s="2" customFormat="1" x14ac:dyDescent="0.15"/>
    <row r="453" s="2" customFormat="1" x14ac:dyDescent="0.15"/>
    <row r="454" s="2" customFormat="1" x14ac:dyDescent="0.15"/>
    <row r="455" s="2" customFormat="1" x14ac:dyDescent="0.15"/>
    <row r="456" s="2" customFormat="1" x14ac:dyDescent="0.15"/>
    <row r="457" s="2" customFormat="1" x14ac:dyDescent="0.15"/>
    <row r="458" s="2" customFormat="1" x14ac:dyDescent="0.15"/>
    <row r="459" s="2" customFormat="1" x14ac:dyDescent="0.15"/>
    <row r="460" s="2" customFormat="1" x14ac:dyDescent="0.15"/>
    <row r="461" s="2" customFormat="1" x14ac:dyDescent="0.15"/>
    <row r="462" s="2" customFormat="1" x14ac:dyDescent="0.15"/>
    <row r="463" s="2" customFormat="1" x14ac:dyDescent="0.15"/>
    <row r="464" s="2" customFormat="1" x14ac:dyDescent="0.15"/>
    <row r="465" s="2" customFormat="1" x14ac:dyDescent="0.15"/>
    <row r="466" s="2" customFormat="1" x14ac:dyDescent="0.15"/>
    <row r="467" s="2" customFormat="1" x14ac:dyDescent="0.15"/>
    <row r="468" s="2" customFormat="1" x14ac:dyDescent="0.15"/>
    <row r="469" s="2" customFormat="1" x14ac:dyDescent="0.15"/>
    <row r="470" s="2" customFormat="1" x14ac:dyDescent="0.15"/>
    <row r="471" s="2" customFormat="1" x14ac:dyDescent="0.15"/>
    <row r="472" s="2" customFormat="1" x14ac:dyDescent="0.15"/>
    <row r="473" s="2" customFormat="1" x14ac:dyDescent="0.15"/>
    <row r="474" s="2" customFormat="1" x14ac:dyDescent="0.15"/>
    <row r="475" s="2" customFormat="1" x14ac:dyDescent="0.15"/>
    <row r="476" s="2" customFormat="1" x14ac:dyDescent="0.15"/>
    <row r="477" s="2" customFormat="1" x14ac:dyDescent="0.15"/>
    <row r="478" s="2" customFormat="1" x14ac:dyDescent="0.15"/>
    <row r="479" s="2" customFormat="1" x14ac:dyDescent="0.15"/>
    <row r="480" s="2" customFormat="1" x14ac:dyDescent="0.15"/>
    <row r="481" s="2" customFormat="1" x14ac:dyDescent="0.15"/>
    <row r="482" s="2" customFormat="1" x14ac:dyDescent="0.15"/>
    <row r="483" s="2" customFormat="1" x14ac:dyDescent="0.15"/>
    <row r="484" s="2" customFormat="1" x14ac:dyDescent="0.15"/>
    <row r="485" s="2" customFormat="1" x14ac:dyDescent="0.15"/>
    <row r="486" s="2" customFormat="1" x14ac:dyDescent="0.15"/>
    <row r="487" s="2" customFormat="1" x14ac:dyDescent="0.15"/>
    <row r="488" s="2" customFormat="1" x14ac:dyDescent="0.15"/>
    <row r="489" s="2" customFormat="1" x14ac:dyDescent="0.15"/>
    <row r="490" s="2" customFormat="1" x14ac:dyDescent="0.15"/>
    <row r="491" s="2" customFormat="1" x14ac:dyDescent="0.15"/>
    <row r="492" s="2" customFormat="1" x14ac:dyDescent="0.15"/>
    <row r="493" s="2" customFormat="1" x14ac:dyDescent="0.15"/>
    <row r="494" s="2" customFormat="1" x14ac:dyDescent="0.15"/>
    <row r="495" s="2" customFormat="1" x14ac:dyDescent="0.15"/>
    <row r="496" s="2" customFormat="1" x14ac:dyDescent="0.15"/>
    <row r="497" s="2" customFormat="1" x14ac:dyDescent="0.15"/>
    <row r="498" s="2" customFormat="1" x14ac:dyDescent="0.15"/>
    <row r="499" s="2" customFormat="1" x14ac:dyDescent="0.15"/>
    <row r="500" s="2" customFormat="1" x14ac:dyDescent="0.15"/>
    <row r="501" s="2" customFormat="1" x14ac:dyDescent="0.15"/>
    <row r="502" s="2" customFormat="1" x14ac:dyDescent="0.15"/>
    <row r="503" s="2" customFormat="1" x14ac:dyDescent="0.15"/>
    <row r="504" s="2" customFormat="1" x14ac:dyDescent="0.15"/>
    <row r="505" s="2" customFormat="1" x14ac:dyDescent="0.15"/>
    <row r="506" s="2" customFormat="1" x14ac:dyDescent="0.15"/>
    <row r="507" s="2" customFormat="1" x14ac:dyDescent="0.15"/>
    <row r="508" s="2" customFormat="1" x14ac:dyDescent="0.15"/>
    <row r="509" s="2" customFormat="1" x14ac:dyDescent="0.15"/>
    <row r="510" s="2" customFormat="1" x14ac:dyDescent="0.15"/>
    <row r="511" s="2" customFormat="1" x14ac:dyDescent="0.15"/>
    <row r="512" s="2" customFormat="1" x14ac:dyDescent="0.15"/>
    <row r="513" s="2" customFormat="1" x14ac:dyDescent="0.15"/>
    <row r="514" s="2" customFormat="1" x14ac:dyDescent="0.15"/>
    <row r="515" s="2" customFormat="1" x14ac:dyDescent="0.15"/>
    <row r="516" s="2" customFormat="1" x14ac:dyDescent="0.15"/>
    <row r="517" s="2" customFormat="1" x14ac:dyDescent="0.15"/>
    <row r="518" s="2" customFormat="1" x14ac:dyDescent="0.15"/>
    <row r="519" s="2" customFormat="1" x14ac:dyDescent="0.15"/>
    <row r="520" s="2" customFormat="1" x14ac:dyDescent="0.15"/>
    <row r="521" s="2" customFormat="1" x14ac:dyDescent="0.15"/>
    <row r="522" s="2" customFormat="1" x14ac:dyDescent="0.15"/>
    <row r="523" s="2" customFormat="1" x14ac:dyDescent="0.15"/>
    <row r="524" s="2" customFormat="1" x14ac:dyDescent="0.15"/>
    <row r="525" s="2" customFormat="1" x14ac:dyDescent="0.15"/>
    <row r="526" s="2" customFormat="1" x14ac:dyDescent="0.15"/>
    <row r="527" s="2" customFormat="1" x14ac:dyDescent="0.15"/>
    <row r="528" s="2" customFormat="1" x14ac:dyDescent="0.15"/>
    <row r="529" s="2" customFormat="1" x14ac:dyDescent="0.15"/>
    <row r="530" s="2" customFormat="1" x14ac:dyDescent="0.15"/>
    <row r="531" s="2" customFormat="1" x14ac:dyDescent="0.15"/>
    <row r="532" s="2" customFormat="1" x14ac:dyDescent="0.15"/>
    <row r="533" s="2" customFormat="1" x14ac:dyDescent="0.15"/>
    <row r="534" s="2" customFormat="1" x14ac:dyDescent="0.15"/>
    <row r="535" s="2" customFormat="1" x14ac:dyDescent="0.15"/>
    <row r="536" s="2" customFormat="1" x14ac:dyDescent="0.15"/>
    <row r="537" s="2" customFormat="1" x14ac:dyDescent="0.15"/>
    <row r="538" s="2" customFormat="1" x14ac:dyDescent="0.15"/>
    <row r="539" s="2" customFormat="1" x14ac:dyDescent="0.15"/>
    <row r="540" s="2" customFormat="1" x14ac:dyDescent="0.15"/>
    <row r="541" s="2" customFormat="1" x14ac:dyDescent="0.15"/>
    <row r="542" s="2" customFormat="1" x14ac:dyDescent="0.15"/>
    <row r="543" s="2" customFormat="1" x14ac:dyDescent="0.15"/>
    <row r="544" s="2" customFormat="1" x14ac:dyDescent="0.15"/>
    <row r="545" s="2" customFormat="1" x14ac:dyDescent="0.15"/>
    <row r="546" s="2" customFormat="1" x14ac:dyDescent="0.15"/>
    <row r="547" s="2" customFormat="1" x14ac:dyDescent="0.15"/>
    <row r="548" s="2" customFormat="1" x14ac:dyDescent="0.15"/>
    <row r="549" s="2" customFormat="1" x14ac:dyDescent="0.15"/>
    <row r="550" s="2" customFormat="1" x14ac:dyDescent="0.15"/>
    <row r="551" s="2" customFormat="1" x14ac:dyDescent="0.15"/>
    <row r="552" s="2" customFormat="1" x14ac:dyDescent="0.15"/>
    <row r="553" s="2" customFormat="1" x14ac:dyDescent="0.15"/>
    <row r="554" s="2" customFormat="1" x14ac:dyDescent="0.15"/>
    <row r="555" s="2" customFormat="1" x14ac:dyDescent="0.15"/>
    <row r="556" s="2" customFormat="1" x14ac:dyDescent="0.15"/>
    <row r="557" s="2" customFormat="1" x14ac:dyDescent="0.15"/>
    <row r="558" s="2" customFormat="1" x14ac:dyDescent="0.15"/>
    <row r="559" s="2" customFormat="1" x14ac:dyDescent="0.15"/>
    <row r="560" s="2" customFormat="1" x14ac:dyDescent="0.15"/>
    <row r="561" s="2" customFormat="1" x14ac:dyDescent="0.15"/>
    <row r="562" s="2" customFormat="1" x14ac:dyDescent="0.15"/>
    <row r="563" s="2" customFormat="1" x14ac:dyDescent="0.15"/>
    <row r="564" s="2" customFormat="1" x14ac:dyDescent="0.15"/>
    <row r="565" s="2" customFormat="1" x14ac:dyDescent="0.15"/>
    <row r="566" s="2" customFormat="1" x14ac:dyDescent="0.15"/>
    <row r="567" s="2" customFormat="1" x14ac:dyDescent="0.15"/>
    <row r="568" s="2" customFormat="1" x14ac:dyDescent="0.15"/>
    <row r="569" s="2" customFormat="1" x14ac:dyDescent="0.15"/>
    <row r="570" s="2" customFormat="1" x14ac:dyDescent="0.15"/>
    <row r="571" s="2" customFormat="1" x14ac:dyDescent="0.15"/>
    <row r="572" s="2" customFormat="1" x14ac:dyDescent="0.15"/>
    <row r="573" s="2" customFormat="1" x14ac:dyDescent="0.15"/>
    <row r="574" s="2" customFormat="1" x14ac:dyDescent="0.15"/>
    <row r="575" s="2" customFormat="1" x14ac:dyDescent="0.15"/>
    <row r="576" s="2" customFormat="1" x14ac:dyDescent="0.15"/>
    <row r="577" s="2" customFormat="1" x14ac:dyDescent="0.15"/>
    <row r="578" s="2" customFormat="1" x14ac:dyDescent="0.15"/>
    <row r="579" s="2" customFormat="1" x14ac:dyDescent="0.15"/>
    <row r="580" s="2" customFormat="1" x14ac:dyDescent="0.15"/>
    <row r="581" s="2" customFormat="1" x14ac:dyDescent="0.15"/>
    <row r="582" s="2" customFormat="1" x14ac:dyDescent="0.15"/>
    <row r="583" s="2" customFormat="1" x14ac:dyDescent="0.15"/>
    <row r="584" s="2" customFormat="1" x14ac:dyDescent="0.15"/>
    <row r="585" s="2" customFormat="1" x14ac:dyDescent="0.15"/>
    <row r="586" s="2" customFormat="1" x14ac:dyDescent="0.15"/>
    <row r="587" s="2" customFormat="1" x14ac:dyDescent="0.15"/>
    <row r="588" s="2" customFormat="1" x14ac:dyDescent="0.15"/>
    <row r="589" s="2" customFormat="1" x14ac:dyDescent="0.15"/>
    <row r="590" s="2" customFormat="1" x14ac:dyDescent="0.15"/>
    <row r="591" s="2" customFormat="1" x14ac:dyDescent="0.15"/>
    <row r="592" s="2" customFormat="1" x14ac:dyDescent="0.15"/>
    <row r="593" s="2" customFormat="1" x14ac:dyDescent="0.15"/>
    <row r="594" s="2" customFormat="1" x14ac:dyDescent="0.15"/>
    <row r="595" s="2" customFormat="1" x14ac:dyDescent="0.15"/>
    <row r="596" s="2" customFormat="1" x14ac:dyDescent="0.15"/>
    <row r="597" s="2" customFormat="1" x14ac:dyDescent="0.15"/>
    <row r="598" s="2" customFormat="1" x14ac:dyDescent="0.15"/>
    <row r="599" s="2" customFormat="1" x14ac:dyDescent="0.15"/>
    <row r="600" s="2" customFormat="1" x14ac:dyDescent="0.15"/>
    <row r="601" s="2" customFormat="1" x14ac:dyDescent="0.15"/>
    <row r="602" s="2" customFormat="1" x14ac:dyDescent="0.15"/>
    <row r="603" s="2" customFormat="1" x14ac:dyDescent="0.15"/>
    <row r="604" s="2" customFormat="1" x14ac:dyDescent="0.15"/>
    <row r="605" s="2" customFormat="1" x14ac:dyDescent="0.15"/>
    <row r="606" s="2" customFormat="1" x14ac:dyDescent="0.15"/>
    <row r="607" s="2" customFormat="1" x14ac:dyDescent="0.15"/>
    <row r="608" s="2" customFormat="1" x14ac:dyDescent="0.15"/>
    <row r="609" s="2" customFormat="1" x14ac:dyDescent="0.15"/>
    <row r="610" s="2" customFormat="1" x14ac:dyDescent="0.15"/>
    <row r="611" s="2" customFormat="1" x14ac:dyDescent="0.15"/>
    <row r="612" s="2" customFormat="1" x14ac:dyDescent="0.15"/>
    <row r="613" s="2" customFormat="1" x14ac:dyDescent="0.15"/>
    <row r="614" s="2" customFormat="1" x14ac:dyDescent="0.15"/>
    <row r="615" s="2" customFormat="1" x14ac:dyDescent="0.15"/>
    <row r="616" s="2" customFormat="1" x14ac:dyDescent="0.15"/>
    <row r="617" s="2" customFormat="1" x14ac:dyDescent="0.15"/>
    <row r="618" s="2" customFormat="1" x14ac:dyDescent="0.15"/>
    <row r="619" s="2" customFormat="1" x14ac:dyDescent="0.15"/>
    <row r="620" s="2" customFormat="1" x14ac:dyDescent="0.15"/>
    <row r="621" s="2" customFormat="1" x14ac:dyDescent="0.15"/>
    <row r="622" s="2" customFormat="1" x14ac:dyDescent="0.15"/>
    <row r="623" s="2" customFormat="1" x14ac:dyDescent="0.15"/>
    <row r="624" s="2" customFormat="1" x14ac:dyDescent="0.15"/>
    <row r="625" s="2" customFormat="1" x14ac:dyDescent="0.15"/>
    <row r="626" s="2" customFormat="1" x14ac:dyDescent="0.15"/>
    <row r="627" s="2" customFormat="1" x14ac:dyDescent="0.15"/>
    <row r="628" s="2" customFormat="1" x14ac:dyDescent="0.15"/>
    <row r="629" s="2" customFormat="1" x14ac:dyDescent="0.15"/>
    <row r="630" s="2" customFormat="1" x14ac:dyDescent="0.15"/>
    <row r="631" s="2" customFormat="1" x14ac:dyDescent="0.15"/>
    <row r="632" s="2" customFormat="1" x14ac:dyDescent="0.15"/>
    <row r="633" s="2" customFormat="1" x14ac:dyDescent="0.15"/>
    <row r="634" s="2" customFormat="1" x14ac:dyDescent="0.15"/>
    <row r="635" s="2" customFormat="1" x14ac:dyDescent="0.15"/>
    <row r="636" s="2" customFormat="1" x14ac:dyDescent="0.15"/>
    <row r="637" s="2" customFormat="1" x14ac:dyDescent="0.15"/>
    <row r="638" s="2" customFormat="1" x14ac:dyDescent="0.15"/>
    <row r="639" s="2" customFormat="1" x14ac:dyDescent="0.15"/>
    <row r="640" s="2" customFormat="1" x14ac:dyDescent="0.15"/>
    <row r="641" s="2" customFormat="1" x14ac:dyDescent="0.15"/>
    <row r="642" s="2" customFormat="1" x14ac:dyDescent="0.15"/>
    <row r="643" s="2" customFormat="1" x14ac:dyDescent="0.15"/>
    <row r="644" s="2" customFormat="1" x14ac:dyDescent="0.15"/>
    <row r="645" s="2" customFormat="1" x14ac:dyDescent="0.15"/>
    <row r="646" s="2" customFormat="1" x14ac:dyDescent="0.15"/>
    <row r="647" s="2" customFormat="1" x14ac:dyDescent="0.15"/>
    <row r="648" s="2" customFormat="1" x14ac:dyDescent="0.15"/>
    <row r="649" s="2" customFormat="1" x14ac:dyDescent="0.15"/>
    <row r="650" s="2" customFormat="1" x14ac:dyDescent="0.15"/>
    <row r="651" s="2" customFormat="1" x14ac:dyDescent="0.15"/>
    <row r="652" s="2" customFormat="1" x14ac:dyDescent="0.15"/>
    <row r="653" s="2" customFormat="1" x14ac:dyDescent="0.15"/>
    <row r="654" s="2" customFormat="1" x14ac:dyDescent="0.15"/>
    <row r="655" s="2" customFormat="1" x14ac:dyDescent="0.15"/>
    <row r="656" s="2" customFormat="1" x14ac:dyDescent="0.15"/>
    <row r="657" s="2" customFormat="1" x14ac:dyDescent="0.15"/>
    <row r="658" s="2" customFormat="1" x14ac:dyDescent="0.15"/>
    <row r="659" s="2" customFormat="1" x14ac:dyDescent="0.15"/>
    <row r="660" s="2" customFormat="1" x14ac:dyDescent="0.15"/>
    <row r="661" s="2" customFormat="1" x14ac:dyDescent="0.15"/>
    <row r="662" s="2" customFormat="1" x14ac:dyDescent="0.15"/>
    <row r="663" s="2" customFormat="1" x14ac:dyDescent="0.15"/>
    <row r="664" s="2" customFormat="1" x14ac:dyDescent="0.15"/>
    <row r="665" s="2" customFormat="1" x14ac:dyDescent="0.15"/>
    <row r="666" s="2" customFormat="1" x14ac:dyDescent="0.15"/>
    <row r="667" s="2" customFormat="1" x14ac:dyDescent="0.15"/>
    <row r="668" s="2" customFormat="1" x14ac:dyDescent="0.15"/>
    <row r="669" s="2" customFormat="1" x14ac:dyDescent="0.15"/>
    <row r="670" s="2" customFormat="1" x14ac:dyDescent="0.15"/>
    <row r="671" s="2" customFormat="1" x14ac:dyDescent="0.15"/>
    <row r="672" s="2" customFormat="1" x14ac:dyDescent="0.15"/>
    <row r="673" s="2" customFormat="1" x14ac:dyDescent="0.15"/>
    <row r="674" s="2" customFormat="1" x14ac:dyDescent="0.15"/>
    <row r="675" s="2" customFormat="1" x14ac:dyDescent="0.15"/>
    <row r="676" s="2" customFormat="1" x14ac:dyDescent="0.15"/>
    <row r="677" s="2" customFormat="1" x14ac:dyDescent="0.15"/>
    <row r="678" s="2" customFormat="1" x14ac:dyDescent="0.15"/>
    <row r="679" s="2" customFormat="1" x14ac:dyDescent="0.15"/>
    <row r="680" s="2" customFormat="1" x14ac:dyDescent="0.15"/>
    <row r="681" s="2" customFormat="1" x14ac:dyDescent="0.15"/>
    <row r="682" s="2" customFormat="1" x14ac:dyDescent="0.15"/>
    <row r="683" s="2" customFormat="1" x14ac:dyDescent="0.15"/>
    <row r="684" s="2" customFormat="1" x14ac:dyDescent="0.15"/>
    <row r="685" s="2" customFormat="1" x14ac:dyDescent="0.15"/>
    <row r="686" s="2" customFormat="1" x14ac:dyDescent="0.15"/>
    <row r="687" s="2" customFormat="1" x14ac:dyDescent="0.15"/>
    <row r="688" s="2" customFormat="1" x14ac:dyDescent="0.15"/>
    <row r="689" s="2" customFormat="1" x14ac:dyDescent="0.15"/>
    <row r="690" s="2" customFormat="1" x14ac:dyDescent="0.15"/>
    <row r="691" s="2" customFormat="1" x14ac:dyDescent="0.15"/>
    <row r="692" s="2" customFormat="1" x14ac:dyDescent="0.15"/>
    <row r="693" s="2" customFormat="1" x14ac:dyDescent="0.15"/>
    <row r="694" s="2" customFormat="1" x14ac:dyDescent="0.15"/>
    <row r="695" s="2" customFormat="1" x14ac:dyDescent="0.15"/>
    <row r="696" s="2" customFormat="1" x14ac:dyDescent="0.15"/>
    <row r="697" s="2" customFormat="1" x14ac:dyDescent="0.15"/>
    <row r="698" s="2" customFormat="1" x14ac:dyDescent="0.15"/>
    <row r="699" s="2" customFormat="1" x14ac:dyDescent="0.15"/>
    <row r="700" s="2" customFormat="1" x14ac:dyDescent="0.15"/>
    <row r="701" s="2" customFormat="1" x14ac:dyDescent="0.15"/>
    <row r="702" s="2" customFormat="1" x14ac:dyDescent="0.15"/>
    <row r="703" s="2" customFormat="1" x14ac:dyDescent="0.15"/>
    <row r="704" s="2" customFormat="1" x14ac:dyDescent="0.15"/>
    <row r="705" s="2" customFormat="1" x14ac:dyDescent="0.15"/>
    <row r="706" s="2" customFormat="1" x14ac:dyDescent="0.15"/>
    <row r="707" s="2" customFormat="1" x14ac:dyDescent="0.15"/>
    <row r="708" s="2" customFormat="1" x14ac:dyDescent="0.15"/>
    <row r="709" s="2" customFormat="1" x14ac:dyDescent="0.15"/>
    <row r="710" s="2" customFormat="1" x14ac:dyDescent="0.15"/>
    <row r="711" s="2" customFormat="1" x14ac:dyDescent="0.15"/>
    <row r="712" s="2" customFormat="1" x14ac:dyDescent="0.15"/>
    <row r="713" s="2" customFormat="1" x14ac:dyDescent="0.15"/>
    <row r="714" s="2" customFormat="1" x14ac:dyDescent="0.15"/>
    <row r="715" s="2" customFormat="1" x14ac:dyDescent="0.15"/>
    <row r="716" s="2" customFormat="1" x14ac:dyDescent="0.15"/>
    <row r="717" s="2" customFormat="1" x14ac:dyDescent="0.15"/>
    <row r="718" s="2" customFormat="1" x14ac:dyDescent="0.15"/>
    <row r="719" s="2" customFormat="1" x14ac:dyDescent="0.15"/>
    <row r="720" s="2" customFormat="1" x14ac:dyDescent="0.15"/>
    <row r="721" s="2" customFormat="1" x14ac:dyDescent="0.15"/>
    <row r="722" s="2" customFormat="1" x14ac:dyDescent="0.15"/>
    <row r="723" s="2" customFormat="1" x14ac:dyDescent="0.15"/>
    <row r="724" s="2" customFormat="1" x14ac:dyDescent="0.15"/>
    <row r="725" s="2" customFormat="1" x14ac:dyDescent="0.15"/>
    <row r="726" s="2" customFormat="1" x14ac:dyDescent="0.15"/>
    <row r="727" s="2" customFormat="1" x14ac:dyDescent="0.15"/>
    <row r="728" s="2" customFormat="1" x14ac:dyDescent="0.15"/>
    <row r="729" s="2" customFormat="1" x14ac:dyDescent="0.15"/>
    <row r="730" s="2" customFormat="1" x14ac:dyDescent="0.15"/>
    <row r="731" s="2" customFormat="1" x14ac:dyDescent="0.15"/>
    <row r="732" s="2" customFormat="1" x14ac:dyDescent="0.15"/>
    <row r="733" s="2" customFormat="1" x14ac:dyDescent="0.15"/>
    <row r="734" s="2" customFormat="1" x14ac:dyDescent="0.15"/>
    <row r="735" s="2" customFormat="1" x14ac:dyDescent="0.15"/>
    <row r="736" s="2" customFormat="1" x14ac:dyDescent="0.15"/>
    <row r="737" s="2" customFormat="1" x14ac:dyDescent="0.15"/>
    <row r="738" s="2" customFormat="1" x14ac:dyDescent="0.15"/>
    <row r="739" s="2" customFormat="1" x14ac:dyDescent="0.15"/>
    <row r="740" s="2" customFormat="1" x14ac:dyDescent="0.15"/>
    <row r="741" s="2" customFormat="1" x14ac:dyDescent="0.15"/>
    <row r="742" s="2" customFormat="1" x14ac:dyDescent="0.15"/>
    <row r="743" s="2" customFormat="1" x14ac:dyDescent="0.15"/>
    <row r="744" s="2" customFormat="1" x14ac:dyDescent="0.15"/>
    <row r="745" s="2" customFormat="1" x14ac:dyDescent="0.15"/>
    <row r="746" s="2" customFormat="1" x14ac:dyDescent="0.15"/>
    <row r="747" s="2" customFormat="1" x14ac:dyDescent="0.15"/>
    <row r="748" s="2" customFormat="1" x14ac:dyDescent="0.15"/>
    <row r="749" s="2" customFormat="1" x14ac:dyDescent="0.15"/>
    <row r="750" s="2" customFormat="1" x14ac:dyDescent="0.15"/>
    <row r="751" s="2" customFormat="1" x14ac:dyDescent="0.15"/>
    <row r="752" s="2" customFormat="1" x14ac:dyDescent="0.15"/>
    <row r="753" s="2" customFormat="1" x14ac:dyDescent="0.15"/>
    <row r="754" s="2" customFormat="1" x14ac:dyDescent="0.15"/>
    <row r="755" s="2" customFormat="1" x14ac:dyDescent="0.15"/>
    <row r="756" s="2" customFormat="1" x14ac:dyDescent="0.15"/>
    <row r="757" s="2" customFormat="1" x14ac:dyDescent="0.15"/>
    <row r="758" s="2" customFormat="1" x14ac:dyDescent="0.15"/>
    <row r="759" s="2" customFormat="1" x14ac:dyDescent="0.15"/>
    <row r="760" s="2" customFormat="1" x14ac:dyDescent="0.15"/>
    <row r="761" s="2" customFormat="1" x14ac:dyDescent="0.15"/>
    <row r="762" s="2" customFormat="1" x14ac:dyDescent="0.15"/>
    <row r="763" s="2" customFormat="1" x14ac:dyDescent="0.15"/>
    <row r="764" s="2" customFormat="1" x14ac:dyDescent="0.15"/>
    <row r="765" s="2" customFormat="1" x14ac:dyDescent="0.15"/>
    <row r="766" s="2" customFormat="1" x14ac:dyDescent="0.15"/>
    <row r="767" s="2" customFormat="1" x14ac:dyDescent="0.15"/>
    <row r="768" s="2" customFormat="1" x14ac:dyDescent="0.15"/>
    <row r="769" s="2" customFormat="1" x14ac:dyDescent="0.15"/>
    <row r="770" s="2" customFormat="1" x14ac:dyDescent="0.15"/>
    <row r="771" s="2" customFormat="1" x14ac:dyDescent="0.15"/>
    <row r="772" s="2" customFormat="1" x14ac:dyDescent="0.15"/>
    <row r="773" s="2" customFormat="1" x14ac:dyDescent="0.15"/>
    <row r="774" s="2" customFormat="1" x14ac:dyDescent="0.15"/>
    <row r="775" s="2" customFormat="1" x14ac:dyDescent="0.15"/>
    <row r="776" s="2" customFormat="1" x14ac:dyDescent="0.15"/>
    <row r="777" s="2" customFormat="1" x14ac:dyDescent="0.15"/>
    <row r="778" s="2" customFormat="1" x14ac:dyDescent="0.15"/>
    <row r="779" s="2" customFormat="1" x14ac:dyDescent="0.15"/>
    <row r="780" s="2" customFormat="1" x14ac:dyDescent="0.15"/>
    <row r="781" s="2" customFormat="1" x14ac:dyDescent="0.15"/>
    <row r="782" s="2" customFormat="1" x14ac:dyDescent="0.15"/>
    <row r="783" s="2" customFormat="1" x14ac:dyDescent="0.15"/>
    <row r="784" s="2" customFormat="1" x14ac:dyDescent="0.15"/>
    <row r="785" s="2" customFormat="1" x14ac:dyDescent="0.15"/>
    <row r="786" s="2" customFormat="1" x14ac:dyDescent="0.15"/>
    <row r="787" s="2" customFormat="1" x14ac:dyDescent="0.15"/>
    <row r="788" s="2" customFormat="1" x14ac:dyDescent="0.15"/>
    <row r="789" s="2" customFormat="1" x14ac:dyDescent="0.15"/>
    <row r="790" s="2" customFormat="1" x14ac:dyDescent="0.15"/>
    <row r="791" s="2" customFormat="1" x14ac:dyDescent="0.15"/>
    <row r="792" s="2" customFormat="1" x14ac:dyDescent="0.15"/>
    <row r="793" s="2" customFormat="1" x14ac:dyDescent="0.15"/>
    <row r="794" s="2" customFormat="1" x14ac:dyDescent="0.15"/>
    <row r="795" s="2" customFormat="1" x14ac:dyDescent="0.15"/>
    <row r="796" s="2" customFormat="1" x14ac:dyDescent="0.15"/>
    <row r="797" s="2" customFormat="1" x14ac:dyDescent="0.15"/>
    <row r="798" s="2" customFormat="1" x14ac:dyDescent="0.15"/>
    <row r="799" s="2" customFormat="1" x14ac:dyDescent="0.15"/>
    <row r="800" s="2" customFormat="1" x14ac:dyDescent="0.15"/>
    <row r="801" s="2" customFormat="1" x14ac:dyDescent="0.15"/>
    <row r="802" s="2" customFormat="1" x14ac:dyDescent="0.15"/>
    <row r="803" s="2" customFormat="1" x14ac:dyDescent="0.15"/>
    <row r="804" s="2" customFormat="1" x14ac:dyDescent="0.15"/>
    <row r="805" s="2" customFormat="1" x14ac:dyDescent="0.15"/>
    <row r="806" s="2" customFormat="1" x14ac:dyDescent="0.15"/>
    <row r="807" s="2" customFormat="1" x14ac:dyDescent="0.15"/>
    <row r="808" s="2" customFormat="1" x14ac:dyDescent="0.15"/>
    <row r="809" s="2" customFormat="1" x14ac:dyDescent="0.15"/>
    <row r="810" s="2" customFormat="1" x14ac:dyDescent="0.15"/>
    <row r="811" s="2" customFormat="1" x14ac:dyDescent="0.15"/>
    <row r="812" s="2" customFormat="1" x14ac:dyDescent="0.15"/>
    <row r="813" s="2" customFormat="1" x14ac:dyDescent="0.15"/>
    <row r="814" s="2" customFormat="1" x14ac:dyDescent="0.15"/>
    <row r="815" s="2" customFormat="1" x14ac:dyDescent="0.15"/>
    <row r="816" s="2" customFormat="1" x14ac:dyDescent="0.15"/>
    <row r="817" s="2" customFormat="1" x14ac:dyDescent="0.15"/>
    <row r="818" s="2" customFormat="1" x14ac:dyDescent="0.15"/>
    <row r="819" s="2" customFormat="1" x14ac:dyDescent="0.15"/>
    <row r="820" s="2" customFormat="1" x14ac:dyDescent="0.15"/>
    <row r="821" s="2" customFormat="1" x14ac:dyDescent="0.15"/>
    <row r="822" s="2" customFormat="1" x14ac:dyDescent="0.15"/>
    <row r="823" s="2" customFormat="1" x14ac:dyDescent="0.15"/>
    <row r="824" s="2" customFormat="1" x14ac:dyDescent="0.15"/>
    <row r="825" s="2" customFormat="1" x14ac:dyDescent="0.15"/>
    <row r="826" s="2" customFormat="1" x14ac:dyDescent="0.15"/>
    <row r="827" s="2" customFormat="1" x14ac:dyDescent="0.15"/>
    <row r="828" s="2" customFormat="1" x14ac:dyDescent="0.15"/>
    <row r="829" s="2" customFormat="1" x14ac:dyDescent="0.15"/>
    <row r="830" s="2" customFormat="1" x14ac:dyDescent="0.15"/>
    <row r="831" s="2" customFormat="1" x14ac:dyDescent="0.15"/>
    <row r="832" s="2" customFormat="1" x14ac:dyDescent="0.15"/>
    <row r="833" s="2" customFormat="1" x14ac:dyDescent="0.15"/>
    <row r="834" s="2" customFormat="1" x14ac:dyDescent="0.15"/>
    <row r="835" s="2" customFormat="1" x14ac:dyDescent="0.15"/>
    <row r="836" s="2" customFormat="1" x14ac:dyDescent="0.15"/>
    <row r="837" s="2" customFormat="1" x14ac:dyDescent="0.15"/>
    <row r="838" s="2" customFormat="1" x14ac:dyDescent="0.15"/>
    <row r="839" s="2" customFormat="1" x14ac:dyDescent="0.15"/>
    <row r="840" s="2" customFormat="1" x14ac:dyDescent="0.15"/>
    <row r="841" s="2" customFormat="1" x14ac:dyDescent="0.15"/>
    <row r="842" s="2" customFormat="1" x14ac:dyDescent="0.15"/>
    <row r="843" s="2" customFormat="1" x14ac:dyDescent="0.15"/>
    <row r="844" s="2" customFormat="1" x14ac:dyDescent="0.15"/>
    <row r="845" s="2" customFormat="1" x14ac:dyDescent="0.15"/>
    <row r="846" s="2" customFormat="1" x14ac:dyDescent="0.15"/>
    <row r="847" s="2" customFormat="1" x14ac:dyDescent="0.15"/>
    <row r="848" s="2" customFormat="1" x14ac:dyDescent="0.15"/>
    <row r="849" s="2" customFormat="1" x14ac:dyDescent="0.15"/>
    <row r="850" s="2" customFormat="1" x14ac:dyDescent="0.15"/>
    <row r="851" s="2" customFormat="1" x14ac:dyDescent="0.15"/>
    <row r="852" s="2" customFormat="1" x14ac:dyDescent="0.15"/>
    <row r="853" s="2" customFormat="1" x14ac:dyDescent="0.15"/>
    <row r="854" s="2" customFormat="1" x14ac:dyDescent="0.15"/>
    <row r="855" s="2" customFormat="1" x14ac:dyDescent="0.15"/>
    <row r="856" s="2" customFormat="1" x14ac:dyDescent="0.15"/>
    <row r="857" s="2" customFormat="1" x14ac:dyDescent="0.15"/>
    <row r="858" s="2" customFormat="1" x14ac:dyDescent="0.15"/>
    <row r="859" s="2" customFormat="1" x14ac:dyDescent="0.15"/>
    <row r="860" s="2" customFormat="1" x14ac:dyDescent="0.15"/>
    <row r="861" s="2" customFormat="1" x14ac:dyDescent="0.15"/>
    <row r="862" s="2" customFormat="1" x14ac:dyDescent="0.15"/>
    <row r="863" s="2" customFormat="1" x14ac:dyDescent="0.15"/>
    <row r="864" s="2" customFormat="1" x14ac:dyDescent="0.15"/>
    <row r="865" s="2" customFormat="1" x14ac:dyDescent="0.15"/>
    <row r="866" s="2" customFormat="1" x14ac:dyDescent="0.15"/>
    <row r="867" s="2" customFormat="1" x14ac:dyDescent="0.15"/>
    <row r="868" s="2" customFormat="1" x14ac:dyDescent="0.15"/>
    <row r="869" s="2" customFormat="1" x14ac:dyDescent="0.15"/>
    <row r="870" s="2" customFormat="1" x14ac:dyDescent="0.15"/>
    <row r="871" s="2" customFormat="1" x14ac:dyDescent="0.15"/>
    <row r="872" s="2" customFormat="1" x14ac:dyDescent="0.15"/>
    <row r="873" s="2" customFormat="1" x14ac:dyDescent="0.15"/>
    <row r="874" s="2" customFormat="1" x14ac:dyDescent="0.15"/>
    <row r="875" s="2" customFormat="1" x14ac:dyDescent="0.15"/>
    <row r="876" s="2" customFormat="1" x14ac:dyDescent="0.15"/>
    <row r="877" s="2" customFormat="1" x14ac:dyDescent="0.15"/>
    <row r="878" s="2" customFormat="1" x14ac:dyDescent="0.15"/>
    <row r="879" s="2" customFormat="1" x14ac:dyDescent="0.15"/>
    <row r="880" s="2" customFormat="1" x14ac:dyDescent="0.15"/>
    <row r="881" s="2" customFormat="1" x14ac:dyDescent="0.15"/>
    <row r="882" s="2" customFormat="1" x14ac:dyDescent="0.15"/>
    <row r="883" s="2" customFormat="1" x14ac:dyDescent="0.15"/>
    <row r="884" s="2" customFormat="1" x14ac:dyDescent="0.15"/>
    <row r="885" s="2" customFormat="1" x14ac:dyDescent="0.15"/>
    <row r="886" s="2" customFormat="1" x14ac:dyDescent="0.15"/>
    <row r="887" s="2" customFormat="1" x14ac:dyDescent="0.15"/>
    <row r="888" s="2" customFormat="1" x14ac:dyDescent="0.15"/>
    <row r="889" s="2" customFormat="1" x14ac:dyDescent="0.15"/>
    <row r="890" s="2" customFormat="1" x14ac:dyDescent="0.15"/>
    <row r="891" s="2" customFormat="1" x14ac:dyDescent="0.15"/>
    <row r="892" s="2" customFormat="1" x14ac:dyDescent="0.15"/>
    <row r="893" s="2" customFormat="1" x14ac:dyDescent="0.15"/>
    <row r="894" s="2" customFormat="1" x14ac:dyDescent="0.15"/>
    <row r="895" s="2" customFormat="1" x14ac:dyDescent="0.15"/>
    <row r="896" s="2" customFormat="1" x14ac:dyDescent="0.15"/>
    <row r="897" s="2" customFormat="1" x14ac:dyDescent="0.15"/>
    <row r="898" s="2" customFormat="1" x14ac:dyDescent="0.15"/>
    <row r="899" s="2" customFormat="1" x14ac:dyDescent="0.15"/>
    <row r="900" s="2" customFormat="1" x14ac:dyDescent="0.15"/>
    <row r="901" s="2" customFormat="1" x14ac:dyDescent="0.15"/>
    <row r="902" s="2" customFormat="1" x14ac:dyDescent="0.15"/>
    <row r="903" s="2" customFormat="1" x14ac:dyDescent="0.15"/>
    <row r="904" s="2" customFormat="1" x14ac:dyDescent="0.15"/>
    <row r="905" s="2" customFormat="1" x14ac:dyDescent="0.15"/>
    <row r="906" s="2" customFormat="1" x14ac:dyDescent="0.15"/>
    <row r="907" s="2" customFormat="1" x14ac:dyDescent="0.15"/>
    <row r="908" s="2" customFormat="1" x14ac:dyDescent="0.15"/>
    <row r="909" s="2" customFormat="1" x14ac:dyDescent="0.15"/>
    <row r="910" s="2" customFormat="1" x14ac:dyDescent="0.15"/>
    <row r="911" s="2" customFormat="1" x14ac:dyDescent="0.15"/>
    <row r="912" s="2" customFormat="1" x14ac:dyDescent="0.15"/>
    <row r="913" s="2" customFormat="1" x14ac:dyDescent="0.15"/>
    <row r="914" s="2" customFormat="1" x14ac:dyDescent="0.15"/>
    <row r="915" s="2" customFormat="1" x14ac:dyDescent="0.15"/>
    <row r="916" s="2" customFormat="1" x14ac:dyDescent="0.15"/>
    <row r="917" s="2" customFormat="1" x14ac:dyDescent="0.15"/>
    <row r="918" s="2" customFormat="1" x14ac:dyDescent="0.15"/>
    <row r="919" s="2" customFormat="1" x14ac:dyDescent="0.15"/>
    <row r="920" s="2" customFormat="1" x14ac:dyDescent="0.15"/>
    <row r="921" s="2" customFormat="1" x14ac:dyDescent="0.15"/>
    <row r="922" s="2" customFormat="1" x14ac:dyDescent="0.15"/>
    <row r="923" s="2" customFormat="1" x14ac:dyDescent="0.15"/>
    <row r="924" s="2" customFormat="1" x14ac:dyDescent="0.15"/>
    <row r="925" s="2" customFormat="1" x14ac:dyDescent="0.15"/>
    <row r="926" s="2" customFormat="1" x14ac:dyDescent="0.15"/>
    <row r="927" s="2" customFormat="1" x14ac:dyDescent="0.15"/>
    <row r="928" s="2" customFormat="1" x14ac:dyDescent="0.15"/>
    <row r="929" s="2" customFormat="1" x14ac:dyDescent="0.15"/>
    <row r="930" s="2" customFormat="1" x14ac:dyDescent="0.15"/>
    <row r="931" s="2" customFormat="1" x14ac:dyDescent="0.15"/>
    <row r="932" s="2" customFormat="1" x14ac:dyDescent="0.15"/>
    <row r="933" s="2" customFormat="1" x14ac:dyDescent="0.15"/>
    <row r="934" s="2" customFormat="1" x14ac:dyDescent="0.15"/>
    <row r="935" s="2" customFormat="1" x14ac:dyDescent="0.15"/>
    <row r="936" s="2" customFormat="1" x14ac:dyDescent="0.15"/>
    <row r="937" s="2" customFormat="1" x14ac:dyDescent="0.15"/>
    <row r="938" s="2" customFormat="1" x14ac:dyDescent="0.15"/>
  </sheetData>
  <mergeCells count="25">
    <mergeCell ref="H20:I20"/>
    <mergeCell ref="H14:I14"/>
    <mergeCell ref="H15:I15"/>
    <mergeCell ref="H16:I16"/>
    <mergeCell ref="H17:I17"/>
    <mergeCell ref="H18:I18"/>
    <mergeCell ref="H19:I19"/>
    <mergeCell ref="H9:I9"/>
    <mergeCell ref="H10:I10"/>
    <mergeCell ref="H11:I11"/>
    <mergeCell ref="E12:F12"/>
    <mergeCell ref="H12:I12"/>
    <mergeCell ref="H13:I13"/>
    <mergeCell ref="H3:I3"/>
    <mergeCell ref="H4:I4"/>
    <mergeCell ref="H5:I5"/>
    <mergeCell ref="H6:I6"/>
    <mergeCell ref="H7:I7"/>
    <mergeCell ref="H8:I8"/>
    <mergeCell ref="C1:F1"/>
    <mergeCell ref="H1:K1"/>
    <mergeCell ref="C2:D2"/>
    <mergeCell ref="E2:F2"/>
    <mergeCell ref="H2:I2"/>
    <mergeCell ref="J2:K2"/>
  </mergeCells>
  <phoneticPr fontId="2"/>
  <pageMargins left="0.51" right="0.36" top="0.5" bottom="0.5" header="0.51200000000000001" footer="0.51200000000000001"/>
  <pageSetup paperSize="9" scale="6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入力シート</vt:lpstr>
      <vt:lpstr>印刷シート</vt:lpstr>
      <vt:lpstr>印刷シート (収益性と安全性のみ)</vt:lpstr>
      <vt:lpstr>収益性分析学習用</vt:lpstr>
      <vt:lpstr>安全性分析学習用</vt:lpstr>
      <vt:lpstr>安全性分析学習用!Print_Area</vt:lpstr>
      <vt:lpstr>印刷シート!Print_Area</vt:lpstr>
      <vt:lpstr>'印刷シート (収益性と安全性のみ)'!Print_Area</vt:lpstr>
      <vt:lpstr>収益性分析学習用!Print_Area</vt:lpstr>
      <vt:lpstr>入力シート!Print_Area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 READING,会計学を学ぼう！</dc:creator>
  <dc:description>https://fsreading.net/</dc:description>
  <cp:lastModifiedBy>管理者 admin</cp:lastModifiedBy>
  <cp:lastPrinted>2024-09-23T09:59:32Z</cp:lastPrinted>
  <dcterms:created xsi:type="dcterms:W3CDTF">2012-04-24T17:22:23Z</dcterms:created>
  <dcterms:modified xsi:type="dcterms:W3CDTF">2024-09-23T10:22:46Z</dcterms:modified>
</cp:coreProperties>
</file>